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firstSheet="1" activeTab="1"/>
  </bookViews>
  <sheets>
    <sheet name="SheetNames" sheetId="1" state="hidden" r:id="rId1"/>
    <sheet name="Summary " sheetId="2" r:id="rId2"/>
    <sheet name="EKU" sheetId="3" r:id="rId3"/>
    <sheet name="JHB " sheetId="4" r:id="rId4"/>
    <sheet name="TSH " sheetId="5" r:id="rId5"/>
    <sheet name="GT421" sheetId="6" r:id="rId6"/>
    <sheet name="GT422" sheetId="7" r:id="rId7"/>
    <sheet name="GT423" sheetId="8" r:id="rId8"/>
    <sheet name="DC42" sheetId="9" r:id="rId9"/>
    <sheet name="GT481 " sheetId="10" r:id="rId10"/>
    <sheet name="GT482" sheetId="11" r:id="rId11"/>
    <sheet name="GT485" sheetId="12" r:id="rId12"/>
    <sheet name="DC48" sheetId="13" r:id="rId13"/>
  </sheets>
  <definedNames>
    <definedName name="_xlnm.Print_Area" localSheetId="8">'DC42'!$A$1:$T$87</definedName>
    <definedName name="_xlnm.Print_Area" localSheetId="12">'DC48'!$A$1:$T$87</definedName>
    <definedName name="_xlnm.Print_Area" localSheetId="2">'EKU'!$A$1:$T$87</definedName>
    <definedName name="_xlnm.Print_Area" localSheetId="5">'GT421'!$A$1:$T$87</definedName>
    <definedName name="_xlnm.Print_Area" localSheetId="6">'GT422'!$A$1:$T$87</definedName>
    <definedName name="_xlnm.Print_Area" localSheetId="7">'GT423'!$A$1:$T$87</definedName>
    <definedName name="_xlnm.Print_Area" localSheetId="9">'GT481 '!$A$1:$T$87</definedName>
    <definedName name="_xlnm.Print_Area" localSheetId="10">'GT482'!$A$1:$T$87</definedName>
    <definedName name="_xlnm.Print_Area" localSheetId="11">'GT485'!$A$1:$T$87</definedName>
    <definedName name="_xlnm.Print_Area" localSheetId="3">'JHB '!$A$1:$T$87</definedName>
    <definedName name="_xlnm.Print_Area" localSheetId="0">'SheetNames'!$A$1:$T$87</definedName>
    <definedName name="_xlnm.Print_Area" localSheetId="1">'Summary '!$A$1:$T$87</definedName>
    <definedName name="_xlnm.Print_Area" localSheetId="4">'TSH '!$A$1:$T$87</definedName>
    <definedName name="_xlnm.Print_Titles" localSheetId="8">'DC42'!$1:$1</definedName>
    <definedName name="_xlnm.Print_Titles" localSheetId="12">'DC48'!$1:$1</definedName>
    <definedName name="_xlnm.Print_Titles" localSheetId="5">'GT421'!$1:$1</definedName>
    <definedName name="_xlnm.Print_Titles" localSheetId="6">'GT422'!$1:$1</definedName>
    <definedName name="_xlnm.Print_Titles" localSheetId="7">'GT423'!$1:$1</definedName>
    <definedName name="_xlnm.Print_Titles" localSheetId="9">'GT481 '!$1:$1</definedName>
    <definedName name="_xlnm.Print_Titles" localSheetId="10">'GT482'!$1:$1</definedName>
    <definedName name="_xlnm.Print_Titles" localSheetId="11">'GT485'!$1:$1</definedName>
    <definedName name="_xlnm.Print_Titles" localSheetId="3">'JHB '!$1:$1</definedName>
    <definedName name="_xlnm.Print_Titles" localSheetId="0">'SheetNames'!$1:$1</definedName>
    <definedName name="_xlnm.Print_Titles" localSheetId="4">'TSH '!$1:$1</definedName>
  </definedNames>
  <calcPr fullCalcOnLoad="1"/>
</workbook>
</file>

<file path=xl/sharedStrings.xml><?xml version="1.0" encoding="utf-8"?>
<sst xmlns="http://schemas.openxmlformats.org/spreadsheetml/2006/main" count="1451" uniqueCount="254">
  <si>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</si>
  <si>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</si>
  <si>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</si>
  <si>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</si>
  <si>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</si>
  <si>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</si>
  <si>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</si>
  <si>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</si>
  <si>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</si>
  <si>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</si>
  <si>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</si>
  <si>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</si>
  <si>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</si>
  <si>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</si>
  <si>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</si>
  <si>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</si>
  <si>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</si>
  <si>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</si>
  <si>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</si>
  <si>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</si>
  <si>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</si>
  <si>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</si>
  <si>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</si>
  <si>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</si>
  <si>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</si>
  <si>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</si>
  <si>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</si>
  <si>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</si>
  <si>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</si>
  <si>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</si>
  <si>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</si>
  <si>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</si>
  <si>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</si>
  <si>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</si>
  <si>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</si>
  <si>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</si>
  <si>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</si>
  <si>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</si>
  <si>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</si>
  <si>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</si>
  <si>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</si>
  <si>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</si>
  <si>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</si>
  <si>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</si>
  <si>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</si>
  <si>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</si>
  <si>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</si>
  <si>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</si>
  <si>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</si>
  <si>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</si>
  <si>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</si>
  <si>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</si>
  <si>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</si>
  <si>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</si>
  <si>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</si>
  <si>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</si>
  <si>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</si>
  <si>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</si>
  <si>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</si>
  <si>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</si>
  <si>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</si>
  <si>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</si>
  <si>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</si>
  <si>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</si>
  <si>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</si>
  <si>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</si>
  <si>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</si>
  <si>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</si>
  <si>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</si>
  <si>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</si>
  <si>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</si>
  <si>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</si>
  <si>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</si>
  <si>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</si>
  <si>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</si>
  <si>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</si>
  <si>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</si>
  <si>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</si>
  <si>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</si>
  <si>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</si>
  <si>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</si>
  <si>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</si>
  <si>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</si>
  <si>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</si>
  <si>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</si>
  <si>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</si>
  <si>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</si>
  <si>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</si>
  <si>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</si>
  <si>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</si>
  <si>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</si>
  <si>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</si>
  <si>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</si>
  <si>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</si>
  <si>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</si>
  <si>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</si>
  <si>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</si>
  <si>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</si>
  <si>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</si>
  <si>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</si>
  <si>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</si>
  <si>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</si>
  <si>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</si>
  <si>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</si>
  <si>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</si>
  <si>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</si>
  <si>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</si>
  <si>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</si>
  <si>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</si>
  <si>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</si>
  <si>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</si>
  <si>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Number of informal settlements targeted for upgrading with upgrading plans</t>
  </si>
  <si>
    <t>Number of sites serviced</t>
  </si>
  <si>
    <t>Percentage density reduction in total informal settlements</t>
  </si>
  <si>
    <t>EKU - Ekurhuleni Metro</t>
  </si>
  <si>
    <t>Statistical indicators on service delivery as at the beginning of 2019/20 (to be completed only at the beginning of the municipal financial year)</t>
  </si>
  <si>
    <t>Backlog as at beginning of 2019/20</t>
  </si>
  <si>
    <t>Target for 2019/20 as per the
SDBIP</t>
  </si>
  <si>
    <t xml:space="preserve">Summary of Actual output for 2019/20 
</t>
  </si>
  <si>
    <t>Actual output for 2019/20
as per Annual Report</t>
  </si>
  <si>
    <t>1 725</t>
  </si>
  <si>
    <t>N/A</t>
  </si>
  <si>
    <t>-</t>
  </si>
  <si>
    <t>_</t>
  </si>
  <si>
    <t>Not on the SDBIP</t>
  </si>
  <si>
    <t>The Fire Protection System project will be completed in the 4th Quarter</t>
  </si>
  <si>
    <t>QUARTERLY PERFORMANCE REPORTS - 2019/20</t>
  </si>
  <si>
    <t>10 00</t>
  </si>
  <si>
    <t>20 000</t>
  </si>
  <si>
    <t>9 719</t>
  </si>
  <si>
    <t>Pr5: Rietvallei Ext.5 Roads and Stormwater will be reported in the 4th Quarter.  Pr10: Rietvallei Ext. 1 and Proper will be reported in the 4th Quarter.   Pr2: Rietvallei Ext. 2 Roads and Stormwater construction started in November 2019.</t>
  </si>
  <si>
    <t>Not on the SDBIP this Financial Year</t>
  </si>
  <si>
    <t>The service provider submitted an extension request</t>
  </si>
  <si>
    <t>Extension of bulk water lines in Hekpoort Phase 1&amp;2 and  Tarlton pipeline construction was not achieved in the 2nd quarter due to the late appointment of Professional Service Providers.</t>
  </si>
  <si>
    <t>To revise the targets in the adjustment period.</t>
  </si>
  <si>
    <t>All required toilets will be installed as soon as the service provider is appointed</t>
  </si>
  <si>
    <t>No new sewer connection were done this Quarter, connections are not targeted they are dealt with as and when the need arises</t>
  </si>
  <si>
    <t>No new electricity connections were done this quarter, connections are not targeted they are done as and when the need arises</t>
  </si>
  <si>
    <t>High Mast Lights will be installed in the 4th Quarter</t>
  </si>
  <si>
    <t>No Budget provision for additional street lights only maintenance budget</t>
  </si>
  <si>
    <t xml:space="preserve">Budget for this project was taken during the Special Budget Adjustment </t>
  </si>
  <si>
    <t>Ga Mogale ECDC Upgrade and extension construction started in November 2019.</t>
  </si>
  <si>
    <t>Thembalethu and Rietvallei Modular Libraries will be installed in the 3rd Quarter</t>
  </si>
  <si>
    <t>The construction of the Theatre and crafts and production workshop was not achieved due to Budget allocated for the project was taken in the special adjustment budget.</t>
  </si>
  <si>
    <t xml:space="preserve">Request to be made for budget in the new financial year </t>
  </si>
  <si>
    <t>Not on the SDBIP for 2019/20 Financial Year</t>
  </si>
  <si>
    <t>191 000</t>
  </si>
  <si>
    <t xml:space="preserve">Not applicable </t>
  </si>
  <si>
    <t xml:space="preserve">The City currently deals with Greenfied development and not the Brownfield as yet </t>
  </si>
  <si>
    <t xml:space="preserve">The under-achievement in terms of title deeds distribution is largely due to untraceable beneficiaries who do not come forward to collect the title deeds. There is a huge number of title deeds that remain uncollected by the beneficiaries. The target was not achieved because the Department is working on improving the supporting evidence for this evidence. </t>
  </si>
  <si>
    <t>The department is also in a process of appointing the “Title Deeds Brigades” to assist it in fast tracking the distribution of title deeds.</t>
  </si>
  <si>
    <t xml:space="preserve">Plan as per demand trends </t>
  </si>
  <si>
    <t>Future targets to be informed by current trends</t>
  </si>
  <si>
    <t xml:space="preserve">The resources are deployed as per the demand of the toilets </t>
  </si>
  <si>
    <t xml:space="preserve">Indicator is demand driven </t>
  </si>
  <si>
    <t>This indicator is not funded through USDG</t>
  </si>
  <si>
    <t>The Department uses the walk-in bulk containers as a form of waste minimisation and seperation at source</t>
  </si>
  <si>
    <t>10 933</t>
  </si>
  <si>
    <t>4 285</t>
  </si>
  <si>
    <t>Annual target</t>
  </si>
  <si>
    <t xml:space="preserve">The Department has an allocated budget of R50m for acquisition of land for this the 2019-20 FY.  This budget is suffiecient to only purchase 20 ha of land  The Department has identified 3 parcels of land and prepared   Council reports on identified sites.  The total number of hacters for the 3 identified sites is 334,5169 hactares collectively.  The report for the identified land parcels will serving at JPC's transactions commitees by end Jan 2020. </t>
  </si>
  <si>
    <t>The department has approached JOSCHO to assist with its panel of professional/consultants. The scope of work covers the following: Pre Planning, Geotech Phase 1, Social Facilitation and Dispute Resolution</t>
  </si>
  <si>
    <t>No informal settlement will be relocated of the 30 identified for this financial year.</t>
  </si>
  <si>
    <t>A contractor is on site and the scope of work covers link services (sewer/water, roads and stormwater) including attenuation pond and internal services. Progress is currently at 40%.Princess Ext. 59 (106): 
A letter was forwarded to City’s Planning Department during September 2019 requesting the Planning Section to revise/amend the conditions of establishment to include Holding 112. Due to the challenges the City faced regarding its IT system, a follow up letter was sent to the manager responsible for Legal and Admin.   Zandspruit (701): The Department plans to conclude JRA appointment for the construction of the intersection during Dec. 2019. Furthermore, the Department has approached JRA to facilitate appointment of a consulting engineer including contractor to cover the remaining components within Ext. 84.  The scope of work will include the following: Detailed engineering designs covering water/sewer, roads and stormwater including external components/bulk upgrades.</t>
  </si>
  <si>
    <t>New paved roads built is part of the gravel roads built</t>
  </si>
  <si>
    <t xml:space="preserve">Target is on track </t>
  </si>
  <si>
    <t xml:space="preserve">New pedestrian walkways are constructed as part of the gravel roads built.  </t>
  </si>
  <si>
    <t>Driezik
Construction is at 68%. It is anticipated that this project will be completed in the next quarter
Tshepisong
Project is at bid evaluation stage which is anticipated to be completed in the fourth quarter including commencement with work
Orange farm 
Bid evaluation for first stage completed and awaiting JDA internal audit process before final approval. 
Zola
Bid evaluation for first stage completed and awaiting JDA internal audit process before final approval 
Zakariya Park
Bid evaluation for first stage completed and awaiting JDA internal audit process before final approval 
Midrand (designs for extension of canopies and new trading stalls)  
Project at bid evaluation stage for designs
Designs at Kayasands
Rezoning of site still in progress. Professional team to assist with rezoning have been appointed</t>
  </si>
  <si>
    <t xml:space="preserve">Work towards completion of Driezik
Complete procurement processes at Tshepisong, Zola, Orange farm, Zakariya park and Midrand and commencement with work
Finalise rezoning and commencement with designs at Kayasands
</t>
  </si>
  <si>
    <t xml:space="preserve">CoJ does not have budget for bus stops for the current year. </t>
  </si>
  <si>
    <t>Work towards finalisation of the procurement process</t>
  </si>
  <si>
    <t>There are 8 sites and one buyback centre that are under construction. It is anticipated that there will be completed by end of Poctober 2019.</t>
  </si>
  <si>
    <t>the handover to contracorts was done late in August</t>
  </si>
  <si>
    <t>18% based on 30 informal settlements provided with evidence</t>
  </si>
  <si>
    <t>A workshop has been planned to train depot managers on requirements of submission evidence in line with SOP for all regional managers.</t>
  </si>
  <si>
    <t xml:space="preserve">No budget was allocated for this financial year </t>
  </si>
  <si>
    <t>Delayed invoce submissions for processing</t>
  </si>
  <si>
    <t xml:space="preserve">a) Conclusion of professional service provision in respect of designs and bills of quantities;
b) Fast tracking of awarded contracts through:
o Micro management of project implementation;
o Weekly progress meetings and reporting;
o Ensuring early placement of orders for lead items; and
o Fortnightly payments to ensure contractors have cash flow for accelerated progress.
</t>
  </si>
  <si>
    <t>In 2018/19 both Florida Clinic and Bophelong clinic was funded from USDG. Due to Community protests and under performance of contractors, the projects could not spend the full USDG allocation. A request was submitted for the roll-over of R6,323m for the two projects and was approved. Bophelong also received R30m allocation for the 2019/20 Financial Year. Therefore, the target and output for the 2019/20 Financial Year is measured against two clinics.</t>
  </si>
  <si>
    <t>Target is on track.</t>
  </si>
  <si>
    <t>It is expected that the target will be achieved in Quarter 4 as planned</t>
  </si>
  <si>
    <t xml:space="preserve">The lockdown might impact on this target as the Public Participation for Township Establishment are now postponed </t>
  </si>
  <si>
    <t xml:space="preserve"> </t>
  </si>
  <si>
    <t>Awaiting BAC approval for the appointment of the contractor.  Council Resolution for land use rights has been approved.Awaitin g appointment of contractor</t>
  </si>
  <si>
    <t>None</t>
  </si>
  <si>
    <t>Engagements not held</t>
  </si>
  <si>
    <t>To achieve the target in the next quarter</t>
  </si>
  <si>
    <t>No target for the quarter</t>
  </si>
  <si>
    <t xml:space="preserve">Krugersdorp West and Surrounding areas achieved 4km in the 2nd quarter, the outstanding 2km was not achieved due to the contractor suspending works because of non-payment issues.    </t>
  </si>
  <si>
    <t>.Roads resurfacing and rehabilitation Kagiso and Surrounding areas will be reported in the 4th Quarter.</t>
  </si>
  <si>
    <t>Upgrade of Kagiso Stormwater: Major Streets will be reported in the 4th Quarter</t>
  </si>
  <si>
    <t>Relocation of the Taxi Rank was not completed in the 3rd quarter as planned due to the incorrect designs/drawings that were submitted by the consultant to the contractor.</t>
  </si>
  <si>
    <t>New water connections are not targeted they are dealt with as per application</t>
  </si>
  <si>
    <t>Enviro-loo Toilets was not achieved in the 3rd quarter due to Service provider not appointed yet due to backlog from Supply Chain Management.</t>
  </si>
  <si>
    <t>Kagiso Hall refurbishment count not be reported in the 3rd Quarter due to the budget adjustment</t>
  </si>
  <si>
    <t>Requested budget in the  2020/2021 Budget</t>
  </si>
  <si>
    <t xml:space="preserve">Slow reaction from beneficiariesto collect </t>
  </si>
  <si>
    <t>Distribution of 240l bins is not yet completed on the newly development areas as the cabstar used to distribute is still has Merchanical breakdown</t>
  </si>
  <si>
    <t>As soon as the cabstar is being fixed and the distribution of bins is completed the collection will start.</t>
  </si>
  <si>
    <t>Contractor is on-site - delayed due to COVID-19 Protocols</t>
  </si>
  <si>
    <t>m2 roads resealed</t>
  </si>
  <si>
    <t>New accounts created on Solar</t>
  </si>
  <si>
    <t>Impact of COVID-19 Protocols</t>
  </si>
  <si>
    <t>Lakeside Sport Centre incomplete (Completion of Ablution Facility)</t>
  </si>
  <si>
    <t>Expected completion date:  30 Sep 2020</t>
  </si>
  <si>
    <t>Only verified EPWP appointments considered</t>
  </si>
  <si>
    <t xml:space="preserve">Currently waiting for JPC to confirm how many land parcels were succesfully procured. </t>
  </si>
  <si>
    <t xml:space="preserve">The Department has an allocated budget of R50m for acquisition of land for this the 2019-20 FY.  This budget is suffiecient to only purchase 20 ha of land  The Department has identified 3 parcels of land and prepared   Council reports on identified sites.  The total number of hacters for the 3 identified sites is 334,5169 hactares collectively. </t>
  </si>
  <si>
    <t>City of Johannesburg is nor measuring this KPI</t>
  </si>
  <si>
    <t xml:space="preserve">No informal settlements upgraded this F/Y however one layout plan was approved in Zandspruit </t>
  </si>
  <si>
    <t>12 informal settlements are targeted for upgrade in 20/21</t>
  </si>
  <si>
    <t>the department has a total of 2068 it could not issue because of covid-19 restrictions</t>
  </si>
  <si>
    <t>the department is working on a strategy to issue titile deeds in national lockdown</t>
  </si>
  <si>
    <t>506 acquired during 19/20 Financial Year</t>
  </si>
  <si>
    <t>Contractor performance was delayed by the national lock-down due to Covid-19 pandemic. There was again substatioal time lost due to PRASA pending construction permit access to site.</t>
  </si>
  <si>
    <t>Outstanding permits are now being sorted expeditiously. Extension of time will be granted. Contractor will now implement the project without any impediment.</t>
  </si>
  <si>
    <t>Poor performance by 3 of the 4 contractors appointed under SDCT10 - 2016/17 and  also the budget was adjusted down due to COVID19 demands</t>
  </si>
  <si>
    <t>The late approval of the HHS tender for the design consultants and the impact of the corona covd19 virus impacted on the achievementof the targets</t>
  </si>
  <si>
    <t>Fastrack the review of designs and appointments of contractors for construction</t>
  </si>
  <si>
    <t xml:space="preserve">Installation of new connections low as a result of lockdown. Customer care centres to apply for new connections were closed during Q4.  Limited resources were available to do installations.  </t>
  </si>
  <si>
    <t xml:space="preserve">Resources are increased as lockdown restrictions are lifted. Customer care centres opened again.  </t>
  </si>
  <si>
    <t>‎‎Not all Informal Settlements are beneficiaries of Rudimentary Services. Due to high demand of these basic services and commitments made by the Executive during Mayoral Visits to communities, the benefit was extended to new Informal Settlements.</t>
  </si>
  <si>
    <t>• 6 months delays on awarding of USD EE 15 2018/19 construction contract which was awarded in November 2019 and becoming ready to be used in January 2020. 
• The National Lockdown due to Covid-19 which prohibited construction from 26 March up to 30 April 2020.
• Unforeseen technical faults in Hatherley substation which affected the commissioning of the network in Pienaarspoort Electrification project. 
• Closure of Customer Care (CRM) offices due to Covid-19. Due to closure of offices, the Department could not get beneficiary accounts opened and administration process completed before pre-paid meters can be dispatched for installation in areas where the network is ready.  
‎‎</t>
  </si>
  <si>
    <t xml:space="preserve">‎‎• The contract was awarded in November 2019 with errors on appointment letters. The fixing of errors included reports having to be serve at BAC and re-issuing of new appointment letters which got concluded towards end of December 2019.
• Electrification projects had to be put on hold during level 5 Lockdown    to comply with Regulations. Projects only resumed in the first week of May after approval for Measures to comply with Covid-19 Safety Risks.
• The team has been working on fixing the faults in the substation and cleaning transformer oil. The substation is expected to be completed and energized during July month. The energizing of the substation will be followed by fixing the vandalised feeder line and commissioning of the network and installation of meters in Pienaarspoort. 
• USD escalated the matter to GH: CRM for intervention. Because of strict safety requirements and unavailability of mobile resources, the matter remained unresolved. 
</t>
  </si>
  <si>
    <t>Halala Community Hall in soshanguve</t>
  </si>
  <si>
    <t>Progress during 2019/20: Project was halted due to delays by Group properties to implement and also the Covid Lockdown that followed. The CSDS Department will request Group Properties Department to continue with the project in the foreseeable future.</t>
  </si>
  <si>
    <t xml:space="preserve">There have been delays in the appointment of a new consulting team for the Upgrading of Caledonian Stadium  (Inner City Park). Upgrade of Refilwe  Stadium's Q4 Milestone is Reticulation for electricity and water, parking areas, landscaping and site works
Construction of market stalls. There is no budget for the site establishment, commence with earth works and fencing. </t>
  </si>
  <si>
    <t>Stoppages for the Upgrading of Refilwe Stadium are due to community interference and lapsing of consultant appointment. The Upgrade of Refilwe Stadium milestone could not be achieved due to budget constraints and late appointment of consulting team
Project halted is halted.</t>
  </si>
  <si>
    <t>The planned milestone for  the New Clinic Lusaka for Q4 was to Continue with masonry/brickwork and the planned milestone could not be achieved. Problem has been due to availability of material.</t>
  </si>
  <si>
    <t>There are 10 existing ECD Centres which needs to be upgraded.  </t>
  </si>
  <si>
    <t>Project was halted due to delays by Group properties to implement and also the Covid Lockdown that followed. The CSDS Department will request Group Properties Department to continue with the ,maintenance of these centres in the foreseeable future.</t>
  </si>
  <si>
    <t>Remainder of land parcels were deferred for next financial year 2020/21</t>
  </si>
  <si>
    <t>The target will not be achieved due to budget cuts</t>
  </si>
  <si>
    <t>More relocations for upgrade were carried out hence the contibution of Provincial Human Settlements Deaprtments. The number household living in infomal settlements was a bit higher than originally thought</t>
  </si>
  <si>
    <t xml:space="preserve">More relocations for upgrade were carried out hence the contibution of Provincial Human Settlements Deaprtments. </t>
  </si>
  <si>
    <t>The contractor managed to do more network connections that originally planned.</t>
  </si>
  <si>
    <t>To improve on the accuracy of forecasting during the planning phase going forward.</t>
  </si>
  <si>
    <t>The performance was hampered by the work stoppage as a result of the national lockdown</t>
  </si>
  <si>
    <t>At this point, the remedial action is unclear due to the continued spread of the virus citywide. The department will however, spare no effort in attempting to make up for the lost time once the pandemic is over</t>
  </si>
  <si>
    <t>The Quarter 4 target was zero due to massive reallocation of funds towards the important programme of fighting the COVID 19 by government. Resources countrywide have been directed to the new priority of strengthening the national health care sector.</t>
  </si>
  <si>
    <t>There are no funds available to carry out road rehabilitation work currently. Most rehabilitation work will resume in Quarter 1 of 2020/21</t>
  </si>
  <si>
    <t xml:space="preserve">The work reported for Q4 of 2019/20 is inclusive of all the work that was performed throughout the financial but could not be reported for various reasons. </t>
  </si>
  <si>
    <t xml:space="preserve">Going into the financial year 2020/21 the department is optimistic that all report related challenges will be solved and work will be reported in correct reporting timelines </t>
  </si>
  <si>
    <t xml:space="preserve">Due to COVID 19 reglation demand of more water stand pipes has resulted in an overachievement of the target. In addition, there has been extra funds being deployed to the indicator. </t>
  </si>
  <si>
    <t>Plan as per demand trends</t>
  </si>
  <si>
    <t xml:space="preserve">The water connections are demand driven and therefore they are not affected by budgets cuts as the consumer pays for the connection. </t>
  </si>
  <si>
    <t>The target will be set based on past demand trends of the indicator.</t>
  </si>
  <si>
    <t>The majority of the cumulative target was achieved by the third quarter.</t>
  </si>
  <si>
    <t>Although the quarterly target was not achieved, the annual cumulative installations done is 88 plus 12 solar high mast lights</t>
  </si>
  <si>
    <t xml:space="preserve">The annual target was reached in the third quarter </t>
  </si>
  <si>
    <t xml:space="preserve">Although the quarterly target was not achieved, the annual cumulative installations was achieved </t>
  </si>
  <si>
    <t>The annual target was reached in the third quarter.</t>
  </si>
  <si>
    <t xml:space="preserve">Budget cuts and accessibility to the project Managers for reporting information during the National shut down resulted in less work opportunities reported. </t>
  </si>
  <si>
    <t xml:space="preserve">It is proven that the impact of Service Level Agreement is not working the most practical measure is to have this deliverable in the performance agreement s of the senior managers within department.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</si>
</sst>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 #,##0_ ;_ * \-#,##0_ ;_ * &quot;-&quot;_ ;_ @_ "/>
    <numFmt numFmtId="167" formatCode="#,##0;\-#,##0;&quot;-&quot;"/>
    <numFmt numFmtId="168" formatCode="#,##0.00;\-#,##0.00;&quot;-&quot;"/>
    <numFmt numFmtId="169" formatCode="#,##0%;\-#,##0%;&quot;- &quot;"/>
    <numFmt numFmtId="170" formatCode="#,##0.0%;\-#,##0.0%;&quot;- &quot;"/>
    <numFmt numFmtId="171" formatCode="#,##0.00%;\-#,##0.00%;&quot;- &quot;"/>
    <numFmt numFmtId="172" formatCode="#,##0.0;\-#,##0.0;&quot;-&quot;"/>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 numFmtId="180" formatCode="_(* #,##0.00_);_(* \(#,##0.00\);_(* &quot;- &quot;?_);_(@_)"/>
  </numFmts>
  <fonts count="73">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0"/>
      <color indexed="8"/>
      <name val="Calibri"/>
      <family val="2"/>
    </font>
    <font>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0"/>
      <color theme="1"/>
      <name val="Calibri"/>
      <family val="2"/>
    </font>
    <font>
      <sz val="10"/>
      <color rgb="FFFF0000"/>
      <name val="Calibri"/>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167" fontId="5" fillId="0" borderId="0" applyFill="0" applyBorder="0" applyAlignment="0">
      <protection/>
    </xf>
    <xf numFmtId="168" fontId="5" fillId="0" borderId="0" applyFill="0" applyBorder="0" applyAlignment="0">
      <protection/>
    </xf>
    <xf numFmtId="169" fontId="5" fillId="0" borderId="0" applyFill="0" applyBorder="0" applyAlignment="0">
      <protection/>
    </xf>
    <xf numFmtId="170" fontId="5" fillId="0" borderId="0" applyFill="0" applyBorder="0" applyAlignment="0">
      <protection/>
    </xf>
    <xf numFmtId="171" fontId="5" fillId="0" borderId="0" applyFill="0" applyBorder="0" applyAlignment="0">
      <protection/>
    </xf>
    <xf numFmtId="167" fontId="5" fillId="0" borderId="0" applyFill="0" applyBorder="0" applyAlignment="0">
      <protection/>
    </xf>
    <xf numFmtId="172" fontId="5" fillId="0" borderId="0" applyFill="0" applyBorder="0" applyAlignment="0">
      <protection/>
    </xf>
    <xf numFmtId="168" fontId="5" fillId="0" borderId="0" applyFill="0" applyBorder="0" applyAlignment="0">
      <protection/>
    </xf>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164" fontId="2" fillId="0" borderId="0" applyFont="0" applyFill="0" applyBorder="0" applyAlignment="0" applyProtection="0"/>
    <xf numFmtId="165" fontId="2" fillId="0" borderId="0" applyFont="0" applyFill="0" applyBorder="0" applyAlignment="0" applyProtection="0"/>
    <xf numFmtId="167" fontId="6" fillId="0" borderId="0" applyFill="0" applyBorder="0" applyAlignment="0">
      <protection/>
    </xf>
    <xf numFmtId="168" fontId="6" fillId="0" borderId="0" applyFill="0" applyBorder="0" applyAlignment="0">
      <protection/>
    </xf>
    <xf numFmtId="167" fontId="6" fillId="0" borderId="0" applyFill="0" applyBorder="0" applyAlignment="0">
      <protection/>
    </xf>
    <xf numFmtId="172" fontId="6" fillId="0" borderId="0" applyFill="0" applyBorder="0" applyAlignment="0">
      <protection/>
    </xf>
    <xf numFmtId="168" fontId="6" fillId="0" borderId="0" applyFill="0" applyBorder="0" applyAlignment="0">
      <protection/>
    </xf>
    <xf numFmtId="0" fontId="53" fillId="0" borderId="0" applyNumberFormat="0" applyFill="0" applyBorder="0" applyAlignment="0" applyProtection="0"/>
    <xf numFmtId="2" fontId="2" fillId="0" borderId="0" applyFont="0" applyFill="0" applyBorder="0" applyAlignment="0" applyProtection="0"/>
    <xf numFmtId="0" fontId="54"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1" borderId="1" applyNumberFormat="0" applyAlignment="0" applyProtection="0"/>
    <xf numFmtId="10" fontId="7" fillId="32" borderId="8" applyNumberFormat="0" applyBorder="0" applyAlignment="0" applyProtection="0"/>
    <xf numFmtId="167" fontId="9" fillId="0" borderId="0" applyFill="0" applyBorder="0" applyAlignment="0">
      <protection/>
    </xf>
    <xf numFmtId="168" fontId="9" fillId="0" borderId="0" applyFill="0" applyBorder="0" applyAlignment="0">
      <protection/>
    </xf>
    <xf numFmtId="167"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0" fontId="59" fillId="0" borderId="9" applyNumberFormat="0" applyFill="0" applyAlignment="0" applyProtection="0"/>
    <xf numFmtId="0" fontId="60" fillId="33" borderId="0" applyNumberFormat="0" applyBorder="0" applyAlignment="0" applyProtection="0"/>
    <xf numFmtId="173"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61" fillId="27" borderId="11" applyNumberFormat="0" applyAlignment="0" applyProtection="0"/>
    <xf numFmtId="9" fontId="0" fillId="0" borderId="0" applyFont="0" applyFill="0" applyBorder="0" applyAlignment="0" applyProtection="0"/>
    <xf numFmtId="171" fontId="2" fillId="0" borderId="0" applyFont="0" applyFill="0" applyBorder="0" applyAlignment="0" applyProtection="0"/>
    <xf numFmtId="174" fontId="2" fillId="0" borderId="0" applyFont="0" applyFill="0" applyBorder="0" applyAlignment="0" applyProtection="0"/>
    <xf numFmtId="10" fontId="2" fillId="0" borderId="0" applyFont="0" applyFill="0" applyBorder="0" applyAlignment="0" applyProtection="0"/>
    <xf numFmtId="167" fontId="10" fillId="0" borderId="0" applyFill="0" applyBorder="0" applyAlignment="0">
      <protection/>
    </xf>
    <xf numFmtId="168" fontId="10" fillId="0" borderId="0" applyFill="0" applyBorder="0" applyAlignment="0">
      <protection/>
    </xf>
    <xf numFmtId="167" fontId="10" fillId="0" borderId="0" applyFill="0" applyBorder="0" applyAlignment="0">
      <protection/>
    </xf>
    <xf numFmtId="172" fontId="10" fillId="0" borderId="0" applyFill="0" applyBorder="0" applyAlignment="0">
      <protection/>
    </xf>
    <xf numFmtId="168" fontId="10" fillId="0" borderId="0" applyFill="0" applyBorder="0" applyAlignment="0">
      <protection/>
    </xf>
    <xf numFmtId="0" fontId="2" fillId="35" borderId="0">
      <alignment/>
      <protection/>
    </xf>
    <xf numFmtId="49"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0" fontId="62" fillId="0" borderId="0" applyNumberFormat="0" applyFill="0" applyBorder="0" applyAlignment="0" applyProtection="0"/>
    <xf numFmtId="0" fontId="63" fillId="0" borderId="12"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64" fillId="0" borderId="0" applyNumberFormat="0" applyFill="0" applyBorder="0" applyAlignment="0" applyProtection="0"/>
  </cellStyleXfs>
  <cellXfs count="176">
    <xf numFmtId="0" fontId="0" fillId="0" borderId="0" xfId="0" applyFont="1" applyAlignment="1">
      <alignment/>
    </xf>
    <xf numFmtId="0" fontId="13" fillId="0" borderId="0" xfId="88" applyFont="1" applyFill="1" applyBorder="1" applyAlignment="1" applyProtection="1">
      <alignment vertical="top"/>
      <protection hidden="1"/>
    </xf>
    <xf numFmtId="0" fontId="0" fillId="0" borderId="0" xfId="0" applyFont="1" applyAlignment="1">
      <alignment/>
    </xf>
    <xf numFmtId="0" fontId="14" fillId="0" borderId="0" xfId="77" applyFont="1" applyFill="1" applyBorder="1" applyAlignment="1" applyProtection="1">
      <alignment vertical="top"/>
      <protection hidden="1"/>
    </xf>
    <xf numFmtId="0" fontId="15" fillId="0" borderId="13" xfId="88" applyFont="1" applyFill="1" applyBorder="1" applyAlignment="1" applyProtection="1">
      <alignment horizontal="centerContinuous" vertical="top"/>
      <protection/>
    </xf>
    <xf numFmtId="0" fontId="15" fillId="0" borderId="4" xfId="88" applyFont="1" applyFill="1" applyBorder="1" applyAlignment="1" applyProtection="1">
      <alignment horizontal="centerContinuous" vertical="top"/>
      <protection/>
    </xf>
    <xf numFmtId="0" fontId="15" fillId="0" borderId="14" xfId="88" applyFont="1" applyFill="1" applyBorder="1" applyAlignment="1" applyProtection="1">
      <alignment horizontal="center" vertical="top" wrapText="1"/>
      <protection/>
    </xf>
    <xf numFmtId="0" fontId="15" fillId="0" borderId="15" xfId="88" applyFont="1" applyFill="1" applyBorder="1" applyAlignment="1" applyProtection="1">
      <alignment horizontal="center" vertical="top" wrapText="1"/>
      <protection/>
    </xf>
    <xf numFmtId="0" fontId="15" fillId="0" borderId="16" xfId="88" applyFont="1" applyFill="1" applyBorder="1" applyAlignment="1" applyProtection="1">
      <alignment horizontal="center" vertical="top" wrapText="1"/>
      <protection/>
    </xf>
    <xf numFmtId="1" fontId="16" fillId="36" borderId="13" xfId="77" applyNumberFormat="1" applyFont="1" applyFill="1" applyBorder="1" applyAlignment="1" applyProtection="1">
      <alignment vertical="center"/>
      <protection/>
    </xf>
    <xf numFmtId="0" fontId="17" fillId="36" borderId="4" xfId="90" applyFont="1" applyFill="1" applyBorder="1" applyAlignment="1" applyProtection="1">
      <alignment vertical="top"/>
      <protection/>
    </xf>
    <xf numFmtId="166" fontId="17" fillId="36" borderId="16" xfId="90" applyNumberFormat="1" applyFont="1" applyFill="1" applyBorder="1" applyAlignment="1" applyProtection="1">
      <alignment vertical="top" wrapText="1"/>
      <protection/>
    </xf>
    <xf numFmtId="166" fontId="17" fillId="36" borderId="14" xfId="90" applyNumberFormat="1" applyFont="1" applyFill="1" applyBorder="1" applyAlignment="1" applyProtection="1">
      <alignment vertical="top" wrapText="1"/>
      <protection/>
    </xf>
    <xf numFmtId="166" fontId="17" fillId="36" borderId="15" xfId="90" applyNumberFormat="1" applyFont="1" applyFill="1" applyBorder="1" applyAlignment="1" applyProtection="1">
      <alignment vertical="top" wrapText="1"/>
      <protection/>
    </xf>
    <xf numFmtId="166" fontId="17" fillId="36" borderId="4" xfId="90" applyNumberFormat="1" applyFont="1" applyFill="1" applyBorder="1" applyAlignment="1" applyProtection="1">
      <alignment vertical="top" wrapText="1"/>
      <protection/>
    </xf>
    <xf numFmtId="166" fontId="17" fillId="36" borderId="17" xfId="90" applyNumberFormat="1" applyFont="1" applyFill="1" applyBorder="1" applyAlignment="1" applyProtection="1">
      <alignment vertical="top" wrapText="1"/>
      <protection/>
    </xf>
    <xf numFmtId="0" fontId="18" fillId="0" borderId="0" xfId="90" applyFont="1">
      <alignment/>
      <protection/>
    </xf>
    <xf numFmtId="1" fontId="19" fillId="0" borderId="18" xfId="77" applyNumberFormat="1" applyFont="1" applyFill="1" applyBorder="1" applyAlignment="1" applyProtection="1">
      <alignment vertical="top"/>
      <protection/>
    </xf>
    <xf numFmtId="166" fontId="20" fillId="0" borderId="19" xfId="90" applyNumberFormat="1" applyFont="1" applyFill="1" applyBorder="1" applyAlignment="1" applyProtection="1">
      <alignment vertical="top" wrapText="1"/>
      <protection/>
    </xf>
    <xf numFmtId="166" fontId="20" fillId="0" borderId="20" xfId="90" applyNumberFormat="1" applyFont="1" applyFill="1" applyBorder="1" applyAlignment="1" applyProtection="1">
      <alignment vertical="top" wrapText="1"/>
      <protection/>
    </xf>
    <xf numFmtId="166" fontId="20" fillId="0" borderId="21" xfId="90" applyNumberFormat="1" applyFont="1" applyFill="1" applyBorder="1" applyAlignment="1" applyProtection="1">
      <alignment vertical="top" wrapText="1"/>
      <protection/>
    </xf>
    <xf numFmtId="166" fontId="20" fillId="0" borderId="22" xfId="90" applyNumberFormat="1" applyFont="1" applyFill="1" applyBorder="1" applyAlignment="1" applyProtection="1">
      <alignment vertical="top" wrapText="1"/>
      <protection/>
    </xf>
    <xf numFmtId="166" fontId="20" fillId="0" borderId="23" xfId="90" applyNumberFormat="1" applyFont="1" applyFill="1" applyBorder="1" applyAlignment="1" applyProtection="1">
      <alignment vertical="top" wrapText="1"/>
      <protection/>
    </xf>
    <xf numFmtId="1" fontId="15" fillId="0" borderId="18"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wrapText="1"/>
      <protection/>
    </xf>
    <xf numFmtId="166" fontId="20" fillId="0" borderId="24" xfId="90" applyNumberFormat="1" applyFont="1" applyFill="1" applyBorder="1" applyAlignment="1" applyProtection="1">
      <alignment vertical="top" wrapText="1"/>
      <protection/>
    </xf>
    <xf numFmtId="1" fontId="18" fillId="0" borderId="18" xfId="90" applyNumberFormat="1" applyFont="1" applyFill="1" applyBorder="1" applyAlignment="1" applyProtection="1">
      <alignment vertical="top" wrapText="1"/>
      <protection/>
    </xf>
    <xf numFmtId="1" fontId="18" fillId="0" borderId="25" xfId="90" applyNumberFormat="1" applyFont="1" applyFill="1" applyBorder="1" applyAlignment="1" applyProtection="1">
      <alignment vertical="top" wrapText="1"/>
      <protection/>
    </xf>
    <xf numFmtId="0" fontId="15" fillId="0" borderId="17" xfId="88" applyFont="1" applyFill="1" applyBorder="1" applyAlignment="1" applyProtection="1">
      <alignment horizontal="centerContinuous" vertical="top"/>
      <protection/>
    </xf>
    <xf numFmtId="0" fontId="20" fillId="0" borderId="13" xfId="88" applyFont="1" applyFill="1" applyBorder="1" applyAlignment="1" applyProtection="1">
      <alignment horizontal="centerContinuous" vertical="top"/>
      <protection/>
    </xf>
    <xf numFmtId="0" fontId="20" fillId="0" borderId="4" xfId="88" applyFont="1" applyFill="1" applyBorder="1" applyAlignment="1" applyProtection="1">
      <alignment horizontal="centerContinuous" vertical="top"/>
      <protection/>
    </xf>
    <xf numFmtId="0" fontId="20" fillId="0" borderId="14" xfId="88" applyFont="1" applyFill="1" applyBorder="1" applyAlignment="1" applyProtection="1">
      <alignment horizontal="center" vertical="top" wrapText="1"/>
      <protection/>
    </xf>
    <xf numFmtId="0" fontId="20" fillId="0" borderId="15" xfId="88" applyFont="1" applyFill="1" applyBorder="1" applyAlignment="1" applyProtection="1">
      <alignment horizontal="center" vertical="top" wrapText="1"/>
      <protection/>
    </xf>
    <xf numFmtId="0" fontId="20" fillId="0" borderId="4" xfId="88" applyFont="1" applyFill="1" applyBorder="1" applyAlignment="1" applyProtection="1">
      <alignment horizontal="center" vertical="top" wrapText="1"/>
      <protection/>
    </xf>
    <xf numFmtId="0" fontId="20" fillId="0" borderId="17" xfId="88" applyFont="1" applyFill="1" applyBorder="1" applyAlignment="1" applyProtection="1">
      <alignment horizontal="center" vertical="top" wrapText="1"/>
      <protection/>
    </xf>
    <xf numFmtId="0" fontId="65" fillId="0" borderId="0" xfId="0" applyFont="1" applyAlignment="1">
      <alignment/>
    </xf>
    <xf numFmtId="1" fontId="18" fillId="0" borderId="0" xfId="90" applyNumberFormat="1" applyFont="1" applyFill="1" applyBorder="1" applyAlignment="1" applyProtection="1">
      <alignment vertical="top"/>
      <protection/>
    </xf>
    <xf numFmtId="1" fontId="18" fillId="0" borderId="24" xfId="90" applyNumberFormat="1" applyFont="1" applyFill="1" applyBorder="1" applyAlignment="1" applyProtection="1">
      <alignment vertical="top"/>
      <protection/>
    </xf>
    <xf numFmtId="1" fontId="18" fillId="0" borderId="26" xfId="90" applyNumberFormat="1" applyFont="1" applyFill="1" applyBorder="1" applyAlignment="1" applyProtection="1">
      <alignment vertical="top"/>
      <protection/>
    </xf>
    <xf numFmtId="1" fontId="18" fillId="0" borderId="27" xfId="90" applyNumberFormat="1" applyFont="1" applyFill="1" applyBorder="1" applyAlignment="1" applyProtection="1">
      <alignment vertical="top"/>
      <protection/>
    </xf>
    <xf numFmtId="0" fontId="20" fillId="0" borderId="16" xfId="88" applyFont="1" applyFill="1" applyBorder="1" applyAlignment="1" applyProtection="1">
      <alignment horizontal="center" vertical="top" wrapText="1"/>
      <protection/>
    </xf>
    <xf numFmtId="179" fontId="18" fillId="37" borderId="19" xfId="90" applyNumberFormat="1" applyFont="1" applyFill="1" applyBorder="1" applyAlignment="1" applyProtection="1">
      <alignment vertical="top"/>
      <protection/>
    </xf>
    <xf numFmtId="179" fontId="18" fillId="37" borderId="28" xfId="90" applyNumberFormat="1" applyFont="1" applyFill="1" applyBorder="1" applyAlignment="1" applyProtection="1">
      <alignment vertical="top"/>
      <protection/>
    </xf>
    <xf numFmtId="0" fontId="15" fillId="0" borderId="17" xfId="88" applyFont="1" applyFill="1" applyBorder="1" applyAlignment="1" applyProtection="1">
      <alignment horizontal="center" vertical="top" wrapText="1"/>
      <protection/>
    </xf>
    <xf numFmtId="1" fontId="22" fillId="0" borderId="0" xfId="90" applyNumberFormat="1" applyFont="1" applyFill="1" applyBorder="1" applyAlignment="1" applyProtection="1">
      <alignment vertical="top"/>
      <protection/>
    </xf>
    <xf numFmtId="0" fontId="15" fillId="0" borderId="8" xfId="88" applyFont="1" applyFill="1" applyBorder="1" applyAlignment="1" applyProtection="1">
      <alignment horizontal="center" vertical="top" wrapText="1"/>
      <protection/>
    </xf>
    <xf numFmtId="0" fontId="20" fillId="0" borderId="8" xfId="88" applyFont="1" applyFill="1" applyBorder="1" applyAlignment="1" applyProtection="1">
      <alignment horizontal="center" vertical="top" wrapText="1"/>
      <protection/>
    </xf>
    <xf numFmtId="166" fontId="17" fillId="36" borderId="8" xfId="90" applyNumberFormat="1" applyFont="1" applyFill="1" applyBorder="1" applyAlignment="1" applyProtection="1">
      <alignment vertical="top" wrapText="1"/>
      <protection/>
    </xf>
    <xf numFmtId="166" fontId="20" fillId="0" borderId="29" xfId="90" applyNumberFormat="1" applyFont="1" applyFill="1" applyBorder="1" applyAlignment="1" applyProtection="1">
      <alignment vertical="top" wrapText="1"/>
      <protection/>
    </xf>
    <xf numFmtId="166" fontId="20" fillId="0" borderId="30" xfId="90" applyNumberFormat="1" applyFont="1" applyFill="1" applyBorder="1" applyAlignment="1" applyProtection="1">
      <alignment vertical="top" wrapText="1"/>
      <protection/>
    </xf>
    <xf numFmtId="179" fontId="18" fillId="37" borderId="31" xfId="90" applyNumberFormat="1" applyFont="1" applyFill="1" applyBorder="1" applyAlignment="1" applyProtection="1">
      <alignment vertical="top"/>
      <protection/>
    </xf>
    <xf numFmtId="179" fontId="18" fillId="37" borderId="32" xfId="90" applyNumberFormat="1" applyFont="1" applyFill="1" applyBorder="1" applyAlignment="1" applyProtection="1">
      <alignment vertical="top"/>
      <protection/>
    </xf>
    <xf numFmtId="179" fontId="18" fillId="37" borderId="30" xfId="90" applyNumberFormat="1" applyFont="1" applyFill="1" applyBorder="1" applyAlignment="1" applyProtection="1">
      <alignment vertical="top"/>
      <protection/>
    </xf>
    <xf numFmtId="179" fontId="18" fillId="37" borderId="33" xfId="90" applyNumberFormat="1" applyFont="1" applyFill="1" applyBorder="1" applyAlignment="1" applyProtection="1">
      <alignment vertical="top"/>
      <protection/>
    </xf>
    <xf numFmtId="179" fontId="18" fillId="38" borderId="19" xfId="90" applyNumberFormat="1" applyFont="1" applyFill="1" applyBorder="1" applyAlignment="1" applyProtection="1">
      <alignment vertical="top"/>
      <protection locked="0"/>
    </xf>
    <xf numFmtId="0" fontId="15" fillId="0" borderId="4" xfId="88" applyFont="1" applyFill="1" applyBorder="1" applyAlignment="1" applyProtection="1">
      <alignment horizontal="center" vertical="top" wrapText="1"/>
      <protection/>
    </xf>
    <xf numFmtId="166" fontId="20" fillId="0" borderId="34" xfId="90" applyNumberFormat="1" applyFont="1" applyFill="1" applyBorder="1" applyAlignment="1" applyProtection="1">
      <alignment vertical="top" wrapText="1"/>
      <protection/>
    </xf>
    <xf numFmtId="166" fontId="20" fillId="0" borderId="0" xfId="90" applyNumberFormat="1" applyFont="1" applyFill="1" applyBorder="1" applyAlignment="1" applyProtection="1">
      <alignment vertical="top" wrapText="1"/>
      <protection/>
    </xf>
    <xf numFmtId="179" fontId="18" fillId="39" borderId="19" xfId="90" applyNumberFormat="1" applyFont="1" applyFill="1" applyBorder="1" applyAlignment="1" applyProtection="1">
      <alignment vertical="top"/>
      <protection locked="0"/>
    </xf>
    <xf numFmtId="179" fontId="18" fillId="40" borderId="19" xfId="90" applyNumberFormat="1" applyFont="1" applyFill="1" applyBorder="1" applyAlignment="1" applyProtection="1">
      <alignment vertical="top"/>
      <protection locked="0"/>
    </xf>
    <xf numFmtId="179" fontId="18" fillId="41" borderId="31" xfId="90" applyNumberFormat="1" applyFont="1" applyFill="1" applyBorder="1" applyAlignment="1" applyProtection="1">
      <alignment vertical="top"/>
      <protection locked="0"/>
    </xf>
    <xf numFmtId="1" fontId="23" fillId="0" borderId="0" xfId="88" applyNumberFormat="1" applyFont="1" applyFill="1" applyBorder="1" applyAlignment="1" applyProtection="1">
      <alignment/>
      <protection hidden="1"/>
    </xf>
    <xf numFmtId="1" fontId="23" fillId="0" borderId="0" xfId="88" applyNumberFormat="1" applyFont="1" applyFill="1" applyBorder="1" applyAlignment="1" applyProtection="1">
      <alignment vertical="center"/>
      <protection hidden="1"/>
    </xf>
    <xf numFmtId="0" fontId="18" fillId="0" borderId="0" xfId="88" applyFont="1" applyBorder="1">
      <alignment/>
      <protection/>
    </xf>
    <xf numFmtId="1" fontId="24" fillId="0" borderId="0" xfId="77" applyNumberFormat="1" applyFont="1" applyBorder="1" applyAlignment="1" applyProtection="1">
      <alignment/>
      <protection hidden="1"/>
    </xf>
    <xf numFmtId="1" fontId="24" fillId="0" borderId="0" xfId="77" applyNumberFormat="1" applyFont="1" applyBorder="1" applyAlignment="1" applyProtection="1">
      <alignment vertical="center"/>
      <protection hidden="1"/>
    </xf>
    <xf numFmtId="0" fontId="23" fillId="0" borderId="0" xfId="88" applyNumberFormat="1" applyFont="1" applyFill="1" applyBorder="1" applyAlignment="1" applyProtection="1">
      <alignment/>
      <protection hidden="1"/>
    </xf>
    <xf numFmtId="179" fontId="18" fillId="42" borderId="31" xfId="90" applyNumberFormat="1" applyFont="1" applyFill="1" applyBorder="1" applyAlignment="1" applyProtection="1">
      <alignment vertical="top"/>
      <protection locked="0"/>
    </xf>
    <xf numFmtId="166" fontId="20" fillId="0" borderId="31" xfId="90" applyNumberFormat="1" applyFont="1" applyFill="1" applyBorder="1" applyAlignment="1" applyProtection="1">
      <alignment vertical="top" wrapText="1"/>
      <protection/>
    </xf>
    <xf numFmtId="179" fontId="13" fillId="0" borderId="19" xfId="90" applyNumberFormat="1" applyFont="1" applyFill="1" applyBorder="1" applyAlignment="1" applyProtection="1">
      <alignment vertical="top" wrapText="1"/>
      <protection/>
    </xf>
    <xf numFmtId="179" fontId="13" fillId="0" borderId="22" xfId="90" applyNumberFormat="1" applyFont="1" applyFill="1" applyBorder="1" applyAlignment="1" applyProtection="1">
      <alignment vertical="top" wrapText="1"/>
      <protection/>
    </xf>
    <xf numFmtId="0" fontId="66" fillId="0" borderId="8" xfId="0" applyFont="1" applyBorder="1" applyAlignment="1">
      <alignment wrapText="1"/>
    </xf>
    <xf numFmtId="0" fontId="66" fillId="0" borderId="35" xfId="0" applyFont="1" applyBorder="1" applyAlignment="1">
      <alignment wrapText="1"/>
    </xf>
    <xf numFmtId="0" fontId="66" fillId="0" borderId="36" xfId="0" applyFont="1" applyBorder="1" applyAlignment="1">
      <alignment horizontal="right" wrapText="1"/>
    </xf>
    <xf numFmtId="0" fontId="49" fillId="0" borderId="0" xfId="0" applyFont="1" applyAlignment="1">
      <alignment/>
    </xf>
    <xf numFmtId="0" fontId="67" fillId="0" borderId="37" xfId="0" applyFont="1" applyBorder="1" applyAlignment="1">
      <alignment wrapText="1"/>
    </xf>
    <xf numFmtId="0" fontId="67" fillId="0" borderId="38" xfId="0" applyFont="1" applyBorder="1" applyAlignment="1">
      <alignment wrapText="1"/>
    </xf>
    <xf numFmtId="0" fontId="67" fillId="0" borderId="39" xfId="0" applyFont="1" applyBorder="1" applyAlignment="1">
      <alignment horizontal="right" wrapText="1"/>
    </xf>
    <xf numFmtId="0" fontId="66" fillId="0" borderId="40" xfId="0" applyFont="1" applyBorder="1" applyAlignment="1">
      <alignment horizontal="right" wrapText="1"/>
    </xf>
    <xf numFmtId="1" fontId="27" fillId="0" borderId="18" xfId="77" applyNumberFormat="1" applyFont="1" applyFill="1" applyBorder="1" applyAlignment="1" applyProtection="1">
      <alignment horizontal="left" vertical="top" indent="1"/>
      <protection/>
    </xf>
    <xf numFmtId="1" fontId="18" fillId="37" borderId="18" xfId="90" applyNumberFormat="1" applyFont="1" applyFill="1" applyBorder="1" applyAlignment="1" applyProtection="1">
      <alignment vertical="top" wrapText="1"/>
      <protection/>
    </xf>
    <xf numFmtId="179" fontId="18" fillId="37" borderId="19" xfId="90" applyNumberFormat="1" applyFont="1" applyFill="1" applyBorder="1" applyAlignment="1" applyProtection="1">
      <alignment vertical="top"/>
      <protection locked="0"/>
    </xf>
    <xf numFmtId="179" fontId="18" fillId="37" borderId="31" xfId="90" applyNumberFormat="1" applyFont="1" applyFill="1" applyBorder="1" applyAlignment="1" applyProtection="1">
      <alignment vertical="top"/>
      <protection locked="0"/>
    </xf>
    <xf numFmtId="0" fontId="18" fillId="37" borderId="0" xfId="90" applyFont="1" applyFill="1">
      <alignment/>
      <protection/>
    </xf>
    <xf numFmtId="0" fontId="0" fillId="37" borderId="0" xfId="0" applyFont="1" applyFill="1" applyAlignment="1">
      <alignment/>
    </xf>
    <xf numFmtId="179" fontId="18" fillId="37" borderId="28" xfId="90" applyNumberFormat="1" applyFont="1" applyFill="1" applyBorder="1" applyAlignment="1" applyProtection="1">
      <alignment vertical="top"/>
      <protection locked="0"/>
    </xf>
    <xf numFmtId="179" fontId="18" fillId="37" borderId="32" xfId="90" applyNumberFormat="1" applyFont="1" applyFill="1" applyBorder="1" applyAlignment="1" applyProtection="1">
      <alignment vertical="top"/>
      <protection locked="0"/>
    </xf>
    <xf numFmtId="1" fontId="28" fillId="0" borderId="0" xfId="88" applyNumberFormat="1" applyFont="1" applyFill="1" applyBorder="1" applyAlignment="1" applyProtection="1">
      <alignment vertical="center"/>
      <protection hidden="1"/>
    </xf>
    <xf numFmtId="0" fontId="0" fillId="0" borderId="0" xfId="0" applyFont="1" applyAlignment="1">
      <alignment wrapText="1"/>
    </xf>
    <xf numFmtId="0" fontId="68"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69" fillId="0" borderId="0" xfId="77" applyFont="1" applyFill="1" applyBorder="1" applyAlignment="1" applyProtection="1">
      <alignment vertical="top"/>
      <protection hidden="1"/>
    </xf>
    <xf numFmtId="0" fontId="69" fillId="0" borderId="0" xfId="0" applyFont="1" applyAlignment="1">
      <alignment/>
    </xf>
    <xf numFmtId="0" fontId="13" fillId="0" borderId="0" xfId="88" applyFont="1" applyFill="1" applyBorder="1" applyAlignment="1" applyProtection="1">
      <alignment vertical="top" wrapText="1"/>
      <protection hidden="1"/>
    </xf>
    <xf numFmtId="0" fontId="28" fillId="0" borderId="0" xfId="0" applyFont="1" applyAlignment="1">
      <alignment wrapText="1"/>
    </xf>
    <xf numFmtId="1" fontId="28" fillId="0" borderId="0" xfId="88" applyNumberFormat="1" applyFont="1" applyFill="1" applyBorder="1" applyAlignment="1" applyProtection="1">
      <alignment vertical="center" wrapText="1"/>
      <protection hidden="1"/>
    </xf>
    <xf numFmtId="1" fontId="28" fillId="37" borderId="0" xfId="88" applyNumberFormat="1" applyFont="1" applyFill="1" applyBorder="1" applyAlignment="1" applyProtection="1">
      <alignment vertical="center" wrapText="1"/>
      <protection hidden="1"/>
    </xf>
    <xf numFmtId="0" fontId="13" fillId="0" borderId="30" xfId="88" applyFont="1" applyFill="1" applyBorder="1" applyAlignment="1" applyProtection="1">
      <alignment vertical="top" wrapText="1"/>
      <protection hidden="1"/>
    </xf>
    <xf numFmtId="0" fontId="18" fillId="0" borderId="30" xfId="90" applyFont="1" applyBorder="1" applyAlignment="1">
      <alignment wrapText="1"/>
      <protection/>
    </xf>
    <xf numFmtId="0" fontId="18" fillId="0" borderId="0" xfId="90" applyFont="1" applyBorder="1">
      <alignment/>
      <protection/>
    </xf>
    <xf numFmtId="0" fontId="66" fillId="0" borderId="0" xfId="0" applyFont="1" applyAlignment="1">
      <alignment wrapText="1"/>
    </xf>
    <xf numFmtId="0" fontId="18" fillId="0" borderId="30" xfId="90" applyFont="1" applyBorder="1" applyAlignment="1" applyProtection="1">
      <alignment wrapText="1"/>
      <protection locked="0"/>
    </xf>
    <xf numFmtId="0" fontId="18"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179" fontId="18" fillId="0" borderId="19" xfId="90" applyNumberFormat="1" applyFont="1" applyFill="1" applyBorder="1" applyAlignment="1" applyProtection="1">
      <alignment vertical="top"/>
      <protection locked="0"/>
    </xf>
    <xf numFmtId="179" fontId="18" fillId="0" borderId="31" xfId="90" applyNumberFormat="1" applyFont="1" applyFill="1" applyBorder="1" applyAlignment="1" applyProtection="1">
      <alignment vertical="top"/>
      <protection locked="0"/>
    </xf>
    <xf numFmtId="0" fontId="18" fillId="0" borderId="8" xfId="88" applyFont="1" applyBorder="1" applyAlignment="1" applyProtection="1">
      <alignment wrapText="1"/>
      <protection locked="0"/>
    </xf>
    <xf numFmtId="1" fontId="18" fillId="0" borderId="0"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67" fillId="0" borderId="0" xfId="0" applyFont="1" applyBorder="1" applyAlignment="1">
      <alignment wrapText="1"/>
    </xf>
    <xf numFmtId="1" fontId="18" fillId="0" borderId="0"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18" fillId="0" borderId="0" xfId="0" applyFont="1" applyAlignment="1">
      <alignment wrapText="1"/>
    </xf>
    <xf numFmtId="1" fontId="18" fillId="0" borderId="8" xfId="88"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18" fillId="0" borderId="0" xfId="88" applyNumberFormat="1" applyFont="1" applyFill="1" applyBorder="1" applyAlignment="1" applyProtection="1">
      <alignment vertical="center" wrapText="1"/>
      <protection hidden="1"/>
    </xf>
    <xf numFmtId="1" fontId="18" fillId="0" borderId="8" xfId="88" applyNumberFormat="1" applyFont="1" applyBorder="1" applyProtection="1">
      <alignment/>
      <protection locked="0"/>
    </xf>
    <xf numFmtId="1" fontId="18" fillId="37" borderId="0" xfId="88" applyNumberFormat="1" applyFont="1" applyFill="1" applyBorder="1" applyAlignment="1" applyProtection="1">
      <alignment vertical="center" wrapText="1"/>
      <protection hidden="1"/>
    </xf>
    <xf numFmtId="0" fontId="18" fillId="0" borderId="8" xfId="90" applyFont="1" applyBorder="1" applyAlignment="1" applyProtection="1">
      <alignment vertical="top" wrapText="1"/>
      <protection locked="0"/>
    </xf>
    <xf numFmtId="0" fontId="70" fillId="0" borderId="30" xfId="0" applyFont="1" applyBorder="1" applyAlignment="1" applyProtection="1">
      <alignment vertical="top" wrapText="1"/>
      <protection locked="0"/>
    </xf>
    <xf numFmtId="0" fontId="70" fillId="0" borderId="30" xfId="0" applyFont="1" applyBorder="1" applyAlignment="1" applyProtection="1">
      <alignment wrapText="1"/>
      <protection locked="0"/>
    </xf>
    <xf numFmtId="0" fontId="0" fillId="0" borderId="0" xfId="0" applyAlignment="1">
      <alignment vertical="center"/>
    </xf>
    <xf numFmtId="0" fontId="18" fillId="0" borderId="30" xfId="90" applyFont="1" applyBorder="1" applyAlignment="1" applyProtection="1">
      <alignment/>
      <protection locked="0"/>
    </xf>
    <xf numFmtId="0" fontId="18" fillId="41" borderId="31" xfId="90" applyNumberFormat="1" applyFont="1" applyFill="1" applyBorder="1" applyAlignment="1" applyProtection="1">
      <alignment vertical="top"/>
      <protection locked="0"/>
    </xf>
    <xf numFmtId="0" fontId="18" fillId="0" borderId="30" xfId="90" applyFont="1" applyBorder="1" applyAlignment="1" applyProtection="1">
      <alignment horizontal="left"/>
      <protection locked="0"/>
    </xf>
    <xf numFmtId="0" fontId="18" fillId="37" borderId="30" xfId="90" applyFont="1" applyFill="1" applyBorder="1" applyAlignment="1" applyProtection="1">
      <alignment horizontal="left"/>
      <protection locked="0"/>
    </xf>
    <xf numFmtId="0" fontId="0" fillId="0" borderId="30" xfId="0" applyFont="1" applyBorder="1" applyAlignment="1" applyProtection="1">
      <alignment horizontal="left"/>
      <protection locked="0"/>
    </xf>
    <xf numFmtId="0" fontId="18" fillId="0" borderId="30" xfId="90" applyFont="1" applyBorder="1" applyAlignment="1" applyProtection="1">
      <alignment vertical="center" wrapText="1"/>
      <protection locked="0"/>
    </xf>
    <xf numFmtId="0" fontId="18" fillId="37" borderId="30" xfId="90" applyFont="1" applyFill="1" applyBorder="1" applyAlignment="1" applyProtection="1">
      <alignment vertical="center" wrapText="1"/>
      <protection locked="0"/>
    </xf>
    <xf numFmtId="0" fontId="0" fillId="0" borderId="30" xfId="0" applyFont="1" applyBorder="1" applyAlignment="1" applyProtection="1">
      <alignment vertical="center" wrapText="1"/>
      <protection locked="0"/>
    </xf>
    <xf numFmtId="179" fontId="18" fillId="38" borderId="19" xfId="90" applyNumberFormat="1" applyFont="1" applyFill="1" applyBorder="1" applyAlignment="1" applyProtection="1">
      <alignment vertical="top"/>
      <protection locked="0"/>
    </xf>
    <xf numFmtId="179" fontId="18" fillId="41" borderId="31" xfId="90" applyNumberFormat="1" applyFont="1" applyFill="1" applyBorder="1" applyAlignment="1" applyProtection="1">
      <alignment vertical="top"/>
      <protection locked="0"/>
    </xf>
    <xf numFmtId="179" fontId="18" fillId="37" borderId="19" xfId="90" applyNumberFormat="1" applyFont="1" applyFill="1" applyBorder="1" applyAlignment="1" applyProtection="1">
      <alignment vertical="top"/>
      <protection locked="0"/>
    </xf>
    <xf numFmtId="179" fontId="18" fillId="37" borderId="31" xfId="90" applyNumberFormat="1" applyFont="1" applyFill="1" applyBorder="1" applyAlignment="1" applyProtection="1">
      <alignment vertical="top"/>
      <protection locked="0"/>
    </xf>
    <xf numFmtId="179" fontId="18" fillId="37" borderId="19" xfId="90" applyNumberFormat="1" applyFont="1" applyFill="1" applyBorder="1" applyAlignment="1" applyProtection="1">
      <alignment vertical="top"/>
      <protection/>
    </xf>
    <xf numFmtId="179" fontId="18" fillId="37" borderId="31" xfId="90" applyNumberFormat="1" applyFont="1" applyFill="1" applyBorder="1" applyAlignment="1" applyProtection="1">
      <alignment vertical="top"/>
      <protection/>
    </xf>
    <xf numFmtId="179" fontId="18" fillId="0" borderId="19" xfId="90" applyNumberFormat="1" applyFont="1" applyFill="1" applyBorder="1" applyAlignment="1" applyProtection="1">
      <alignment vertical="top"/>
      <protection locked="0"/>
    </xf>
    <xf numFmtId="179" fontId="18" fillId="0" borderId="31" xfId="90" applyNumberFormat="1" applyFont="1" applyFill="1" applyBorder="1" applyAlignment="1" applyProtection="1">
      <alignment vertical="top"/>
      <protection locked="0"/>
    </xf>
    <xf numFmtId="180" fontId="18" fillId="38" borderId="19" xfId="90" applyNumberFormat="1" applyFont="1" applyFill="1" applyBorder="1" applyAlignment="1" applyProtection="1">
      <alignment vertical="top"/>
      <protection locked="0"/>
    </xf>
    <xf numFmtId="179" fontId="71" fillId="41" borderId="31" xfId="90" applyNumberFormat="1" applyFont="1" applyFill="1" applyBorder="1" applyAlignment="1" applyProtection="1">
      <alignment vertical="top"/>
      <protection locked="0"/>
    </xf>
    <xf numFmtId="179" fontId="18" fillId="41" borderId="19" xfId="90" applyNumberFormat="1" applyFont="1" applyFill="1" applyBorder="1" applyAlignment="1" applyProtection="1">
      <alignment vertical="top"/>
      <protection locked="0"/>
    </xf>
    <xf numFmtId="179" fontId="18" fillId="38" borderId="31" xfId="90" applyNumberFormat="1" applyFont="1" applyFill="1" applyBorder="1" applyAlignment="1" applyProtection="1">
      <alignment vertical="top"/>
      <protection locked="0"/>
    </xf>
    <xf numFmtId="179" fontId="18" fillId="38" borderId="19" xfId="90" applyNumberFormat="1" applyFont="1" applyFill="1" applyBorder="1" applyAlignment="1" applyProtection="1">
      <alignment horizontal="left" vertical="top"/>
      <protection locked="0"/>
    </xf>
    <xf numFmtId="180" fontId="18" fillId="41" borderId="31" xfId="90" applyNumberFormat="1" applyFont="1" applyFill="1" applyBorder="1" applyAlignment="1" applyProtection="1">
      <alignment vertical="top"/>
      <protection locked="0"/>
    </xf>
    <xf numFmtId="180" fontId="18" fillId="38" borderId="19" xfId="93" applyNumberFormat="1" applyFont="1" applyFill="1" applyBorder="1" applyAlignment="1" applyProtection="1">
      <alignment vertical="top"/>
      <protection locked="0"/>
    </xf>
    <xf numFmtId="180" fontId="18" fillId="41" borderId="31" xfId="93" applyNumberFormat="1" applyFont="1" applyFill="1" applyBorder="1" applyAlignment="1" applyProtection="1">
      <alignment horizontal="right" vertical="top"/>
      <protection locked="0"/>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72" fillId="37" borderId="0" xfId="90" applyNumberFormat="1" applyFont="1" applyFill="1" applyBorder="1" applyAlignment="1" applyProtection="1">
      <alignment horizontal="left" vertical="top" wrapText="1"/>
      <protection/>
    </xf>
    <xf numFmtId="1" fontId="72" fillId="37"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43" borderId="0" xfId="90" applyNumberFormat="1" applyFont="1" applyFill="1" applyBorder="1" applyAlignment="1" applyProtection="1">
      <alignment horizontal="left" vertical="top" wrapText="1"/>
      <protection/>
    </xf>
    <xf numFmtId="1" fontId="18" fillId="43" borderId="24" xfId="90" applyNumberFormat="1" applyFont="1" applyFill="1" applyBorder="1" applyAlignment="1" applyProtection="1">
      <alignment horizontal="left" vertical="top" wrapText="1"/>
      <protection/>
    </xf>
    <xf numFmtId="1" fontId="19" fillId="0" borderId="41" xfId="77" applyNumberFormat="1" applyFont="1" applyFill="1" applyBorder="1" applyAlignment="1" applyProtection="1">
      <alignment horizontal="left" vertical="top"/>
      <protection/>
    </xf>
    <xf numFmtId="1" fontId="19" fillId="0" borderId="34" xfId="77" applyNumberFormat="1" applyFont="1" applyFill="1" applyBorder="1" applyAlignment="1" applyProtection="1">
      <alignment horizontal="left" vertical="top"/>
      <protection/>
    </xf>
    <xf numFmtId="1" fontId="19" fillId="0" borderId="23" xfId="77" applyNumberFormat="1" applyFont="1" applyFill="1" applyBorder="1" applyAlignment="1" applyProtection="1">
      <alignment horizontal="left" vertical="top"/>
      <protection/>
    </xf>
    <xf numFmtId="1" fontId="72" fillId="0" borderId="0" xfId="90" applyNumberFormat="1" applyFont="1" applyFill="1" applyBorder="1" applyAlignment="1" applyProtection="1">
      <alignment horizontal="left" vertical="top" wrapText="1"/>
      <protection/>
    </xf>
    <xf numFmtId="1" fontId="72" fillId="0" borderId="24" xfId="90" applyNumberFormat="1" applyFont="1" applyFill="1" applyBorder="1" applyAlignment="1" applyProtection="1">
      <alignment horizontal="left" vertical="top" wrapText="1"/>
      <protection/>
    </xf>
    <xf numFmtId="1" fontId="18" fillId="0" borderId="0" xfId="90" applyNumberFormat="1" applyFont="1" applyFill="1" applyBorder="1" applyAlignment="1" applyProtection="1">
      <alignment horizontal="left" vertical="top"/>
      <protection/>
    </xf>
    <xf numFmtId="1" fontId="18" fillId="0" borderId="24"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0" fillId="0" borderId="24" xfId="0" applyBorder="1" applyAlignment="1">
      <alignment vertical="top"/>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32"/>
  <sheetViews>
    <sheetView zoomScalePageLayoutView="0" workbookViewId="0" topLeftCell="A1">
      <selection activeCell="A1" sqref="A1:T87"/>
    </sheetView>
  </sheetViews>
  <sheetFormatPr defaultColWidth="104.7109375" defaultRowHeight="15"/>
  <cols>
    <col min="1" max="1" width="11.140625" style="0" bestFit="1" customWidth="1"/>
    <col min="2" max="2" width="8.421875" style="0" customWidth="1"/>
    <col min="3" max="3" width="16.140625" style="0" bestFit="1" customWidth="1"/>
    <col min="4" max="4" width="7.28125" style="0" bestFit="1" customWidth="1"/>
  </cols>
  <sheetData>
    <row r="1" spans="1:4" ht="24" thickBot="1">
      <c r="A1" s="76" t="s">
        <v>22</v>
      </c>
      <c r="B1" s="77" t="s">
        <v>23</v>
      </c>
      <c r="C1" s="77" t="s">
        <v>24</v>
      </c>
      <c r="D1" s="78" t="s">
        <v>25</v>
      </c>
    </row>
    <row r="2" spans="1:4" ht="15" thickBot="1">
      <c r="A2" s="116" t="s">
        <v>110</v>
      </c>
      <c r="B2" s="116"/>
      <c r="C2" s="116" t="s">
        <v>109</v>
      </c>
      <c r="D2" s="78"/>
    </row>
    <row r="3" spans="1:4" ht="14.25">
      <c r="A3" s="101" t="s">
        <v>87</v>
      </c>
      <c r="B3" s="101" t="s">
        <v>87</v>
      </c>
      <c r="C3" s="101" t="s">
        <v>88</v>
      </c>
      <c r="D3" s="79">
        <v>1</v>
      </c>
    </row>
    <row r="4" spans="1:4" ht="14.25">
      <c r="A4" s="101" t="s">
        <v>89</v>
      </c>
      <c r="B4" s="101" t="s">
        <v>89</v>
      </c>
      <c r="C4" s="101" t="s">
        <v>90</v>
      </c>
      <c r="D4" s="74">
        <v>2</v>
      </c>
    </row>
    <row r="5" spans="1:4" ht="14.25">
      <c r="A5" s="101" t="s">
        <v>91</v>
      </c>
      <c r="B5" s="101" t="s">
        <v>91</v>
      </c>
      <c r="C5" s="101" t="s">
        <v>92</v>
      </c>
      <c r="D5" s="74">
        <v>3</v>
      </c>
    </row>
    <row r="6" spans="1:4" ht="14.25">
      <c r="A6" s="101" t="s">
        <v>93</v>
      </c>
      <c r="B6" s="101" t="s">
        <v>93</v>
      </c>
      <c r="C6" s="101" t="s">
        <v>94</v>
      </c>
      <c r="D6" s="74">
        <v>4</v>
      </c>
    </row>
    <row r="7" spans="1:4" ht="14.25">
      <c r="A7" s="101" t="s">
        <v>95</v>
      </c>
      <c r="B7" s="101" t="s">
        <v>95</v>
      </c>
      <c r="C7" s="101" t="s">
        <v>96</v>
      </c>
      <c r="D7" s="74">
        <v>5</v>
      </c>
    </row>
    <row r="8" spans="1:4" ht="14.25">
      <c r="A8" s="101" t="s">
        <v>97</v>
      </c>
      <c r="B8" s="101" t="s">
        <v>97</v>
      </c>
      <c r="C8" s="101" t="s">
        <v>98</v>
      </c>
      <c r="D8" s="74">
        <v>6</v>
      </c>
    </row>
    <row r="9" spans="1:4" ht="14.25">
      <c r="A9" s="101" t="s">
        <v>99</v>
      </c>
      <c r="B9" s="101" t="s">
        <v>99</v>
      </c>
      <c r="C9" s="101" t="s">
        <v>100</v>
      </c>
      <c r="D9" s="74">
        <v>7</v>
      </c>
    </row>
    <row r="10" spans="1:4" ht="14.25">
      <c r="A10" s="101" t="s">
        <v>101</v>
      </c>
      <c r="B10" s="101" t="s">
        <v>101</v>
      </c>
      <c r="C10" s="101" t="s">
        <v>102</v>
      </c>
      <c r="D10" s="74">
        <v>8</v>
      </c>
    </row>
    <row r="11" spans="1:4" ht="14.25">
      <c r="A11" s="101" t="s">
        <v>103</v>
      </c>
      <c r="B11" s="101" t="s">
        <v>103</v>
      </c>
      <c r="C11" s="101" t="s">
        <v>104</v>
      </c>
      <c r="D11" s="74">
        <v>9</v>
      </c>
    </row>
    <row r="12" spans="1:4" ht="14.25">
      <c r="A12" s="101" t="s">
        <v>107</v>
      </c>
      <c r="B12" s="101" t="s">
        <v>107</v>
      </c>
      <c r="C12" s="101" t="s">
        <v>108</v>
      </c>
      <c r="D12" s="74">
        <v>10</v>
      </c>
    </row>
    <row r="13" spans="1:4" ht="14.25">
      <c r="A13" s="101" t="s">
        <v>105</v>
      </c>
      <c r="B13" s="101" t="s">
        <v>105</v>
      </c>
      <c r="C13" s="101" t="s">
        <v>106</v>
      </c>
      <c r="D13" s="74">
        <v>11</v>
      </c>
    </row>
    <row r="14" spans="1:4" ht="14.25">
      <c r="A14" s="101"/>
      <c r="B14" s="101"/>
      <c r="C14" s="101"/>
      <c r="D14" s="74">
        <v>12</v>
      </c>
    </row>
    <row r="15" spans="1:4" ht="14.25">
      <c r="A15" s="72"/>
      <c r="B15" s="72"/>
      <c r="C15" s="72"/>
      <c r="D15" s="74">
        <v>13</v>
      </c>
    </row>
    <row r="16" spans="1:4" ht="14.25">
      <c r="A16" s="72"/>
      <c r="B16" s="72"/>
      <c r="C16" s="72"/>
      <c r="D16" s="74">
        <v>14</v>
      </c>
    </row>
    <row r="17" spans="1:4" ht="14.25">
      <c r="A17" s="73"/>
      <c r="B17" s="72"/>
      <c r="C17" s="72"/>
      <c r="D17" s="74">
        <v>15</v>
      </c>
    </row>
    <row r="18" spans="1:4" ht="14.25">
      <c r="A18" s="73"/>
      <c r="B18" s="72"/>
      <c r="C18" s="72"/>
      <c r="D18" s="74">
        <v>16</v>
      </c>
    </row>
    <row r="19" spans="1:4" ht="14.25">
      <c r="A19" s="73"/>
      <c r="B19" s="72"/>
      <c r="C19" s="72"/>
      <c r="D19" s="74">
        <v>17</v>
      </c>
    </row>
    <row r="20" spans="1:4" ht="14.25">
      <c r="A20" s="73"/>
      <c r="B20" s="72"/>
      <c r="C20" s="72"/>
      <c r="D20" s="74">
        <v>18</v>
      </c>
    </row>
    <row r="21" spans="1:4" ht="14.25">
      <c r="A21" s="73"/>
      <c r="B21" s="72"/>
      <c r="C21" s="72"/>
      <c r="D21" s="74">
        <v>19</v>
      </c>
    </row>
    <row r="22" spans="1:4" ht="14.25">
      <c r="A22" s="73"/>
      <c r="B22" s="72"/>
      <c r="C22" s="72"/>
      <c r="D22" s="74">
        <v>20</v>
      </c>
    </row>
    <row r="23" spans="1:4" ht="14.25">
      <c r="A23" s="73"/>
      <c r="B23" s="72"/>
      <c r="C23" s="72"/>
      <c r="D23" s="74">
        <v>21</v>
      </c>
    </row>
    <row r="24" spans="1:4" ht="14.25">
      <c r="A24" s="73"/>
      <c r="B24" s="72"/>
      <c r="C24" s="72"/>
      <c r="D24" s="74">
        <v>22</v>
      </c>
    </row>
    <row r="25" spans="1:4" ht="14.25">
      <c r="A25" s="73"/>
      <c r="B25" s="72"/>
      <c r="C25" s="72"/>
      <c r="D25" s="74">
        <v>23</v>
      </c>
    </row>
    <row r="26" spans="1:4" ht="14.25">
      <c r="A26" s="73"/>
      <c r="B26" s="72"/>
      <c r="C26" s="72"/>
      <c r="D26" s="74">
        <v>24</v>
      </c>
    </row>
    <row r="27" spans="1:4" ht="14.25">
      <c r="A27" s="73"/>
      <c r="B27" s="72"/>
      <c r="C27" s="72"/>
      <c r="D27" s="74">
        <v>25</v>
      </c>
    </row>
    <row r="28" spans="1:4" ht="14.25">
      <c r="A28" s="73"/>
      <c r="B28" s="72"/>
      <c r="C28" s="72"/>
      <c r="D28" s="74">
        <v>26</v>
      </c>
    </row>
    <row r="29" spans="1:4" ht="14.25">
      <c r="A29" s="73"/>
      <c r="B29" s="72"/>
      <c r="C29" s="72"/>
      <c r="D29" s="74">
        <v>27</v>
      </c>
    </row>
    <row r="30" spans="1:4" ht="14.25">
      <c r="A30" s="73"/>
      <c r="B30" s="72"/>
      <c r="C30" s="72"/>
      <c r="D30" s="74">
        <v>28</v>
      </c>
    </row>
    <row r="31" spans="1:4" ht="14.25">
      <c r="A31" s="73"/>
      <c r="B31" s="72"/>
      <c r="C31" s="72"/>
      <c r="D31" s="74">
        <v>29</v>
      </c>
    </row>
    <row r="32" spans="1:4" ht="14.25">
      <c r="A32" s="73"/>
      <c r="B32" s="72"/>
      <c r="C32" s="72"/>
      <c r="D32" s="74">
        <v>30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5"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GT481 - Mogale City</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v>13858</v>
      </c>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v>127700</v>
      </c>
      <c r="E8" s="92" t="s">
        <v>33</v>
      </c>
      <c r="F8" s="1"/>
      <c r="G8" s="1"/>
      <c r="H8" s="1"/>
      <c r="I8" s="1"/>
      <c r="J8" s="1"/>
      <c r="K8" s="1"/>
      <c r="L8" s="1"/>
      <c r="M8" s="1"/>
      <c r="N8" s="1"/>
      <c r="O8" s="1"/>
      <c r="P8" s="1"/>
      <c r="Q8" s="1"/>
      <c r="R8" s="1"/>
      <c r="S8" s="94"/>
      <c r="T8" s="94"/>
    </row>
    <row r="9" spans="1:20" ht="15.75" customHeight="1">
      <c r="A9" s="67"/>
      <c r="B9" s="62"/>
      <c r="C9" s="129" t="s">
        <v>66</v>
      </c>
      <c r="D9" s="128">
        <v>2667</v>
      </c>
      <c r="E9" s="92" t="s">
        <v>33</v>
      </c>
      <c r="F9" s="1"/>
      <c r="G9" s="1"/>
      <c r="H9" s="1"/>
      <c r="I9" s="1"/>
      <c r="J9" s="1"/>
      <c r="K9" s="1"/>
      <c r="L9" s="1"/>
      <c r="M9" s="1"/>
      <c r="N9" s="1"/>
      <c r="O9" s="1"/>
      <c r="P9" s="1"/>
      <c r="Q9" s="1"/>
      <c r="R9" s="1"/>
      <c r="S9" s="94"/>
      <c r="T9" s="94"/>
    </row>
    <row r="10" spans="1:20" ht="14.25">
      <c r="A10" s="67"/>
      <c r="B10" s="62"/>
      <c r="C10" s="127" t="s">
        <v>67</v>
      </c>
      <c r="D10" s="128">
        <v>137413</v>
      </c>
      <c r="E10" s="92" t="s">
        <v>33</v>
      </c>
      <c r="F10" s="1"/>
      <c r="G10" s="1"/>
      <c r="H10" s="1"/>
      <c r="I10" s="1"/>
      <c r="J10" s="1"/>
      <c r="K10" s="1"/>
      <c r="L10" s="1"/>
      <c r="M10" s="1"/>
      <c r="N10" s="1"/>
      <c r="O10" s="1"/>
      <c r="P10" s="1"/>
      <c r="Q10" s="1"/>
      <c r="R10" s="1"/>
      <c r="S10" s="94"/>
      <c r="T10" s="94"/>
    </row>
    <row r="11" spans="1:20" ht="14.25">
      <c r="A11" s="67"/>
      <c r="B11" s="62"/>
      <c r="C11" s="127" t="s">
        <v>68</v>
      </c>
      <c r="D11" s="125">
        <v>13584</v>
      </c>
      <c r="E11" s="92" t="s">
        <v>33</v>
      </c>
      <c r="F11" s="1"/>
      <c r="G11" s="1"/>
      <c r="H11" s="1"/>
      <c r="I11" s="1"/>
      <c r="J11" s="1"/>
      <c r="K11" s="1"/>
      <c r="L11" s="1"/>
      <c r="M11" s="1"/>
      <c r="N11" s="1"/>
      <c r="O11" s="1"/>
      <c r="P11" s="1"/>
      <c r="Q11" s="1"/>
      <c r="R11" s="1"/>
      <c r="S11" s="94"/>
      <c r="T11" s="94"/>
    </row>
    <row r="12" spans="1:20" ht="14.25">
      <c r="A12" s="67"/>
      <c r="B12" s="62"/>
      <c r="C12" s="127" t="s">
        <v>69</v>
      </c>
      <c r="D12" s="128">
        <v>130669</v>
      </c>
      <c r="E12" s="92" t="s">
        <v>33</v>
      </c>
      <c r="F12" s="1"/>
      <c r="G12" s="1"/>
      <c r="H12" s="1"/>
      <c r="I12" s="1"/>
      <c r="J12" s="1"/>
      <c r="K12" s="1"/>
      <c r="L12" s="1"/>
      <c r="M12" s="1"/>
      <c r="N12" s="1"/>
      <c r="O12" s="1"/>
      <c r="P12" s="1"/>
      <c r="Q12" s="1"/>
      <c r="R12" s="1"/>
      <c r="S12" s="94"/>
      <c r="T12" s="94"/>
    </row>
    <row r="13" spans="1:20" ht="14.25">
      <c r="A13" s="67"/>
      <c r="B13" s="62"/>
      <c r="C13" s="127" t="s">
        <v>70</v>
      </c>
      <c r="D13" s="128">
        <v>12535</v>
      </c>
      <c r="E13" s="92" t="s">
        <v>33</v>
      </c>
      <c r="F13" s="1"/>
      <c r="G13" s="1"/>
      <c r="H13" s="1"/>
      <c r="I13" s="1"/>
      <c r="J13" s="1"/>
      <c r="K13" s="1"/>
      <c r="L13" s="1"/>
      <c r="M13" s="1"/>
      <c r="N13" s="1"/>
      <c r="O13" s="1"/>
      <c r="P13" s="1"/>
      <c r="Q13" s="1"/>
      <c r="R13" s="1"/>
      <c r="S13" s="94"/>
      <c r="T13" s="94"/>
    </row>
    <row r="14" spans="1:20" ht="14.25">
      <c r="A14" s="67"/>
      <c r="B14" s="62"/>
      <c r="C14" s="127" t="s">
        <v>71</v>
      </c>
      <c r="D14" s="128">
        <v>93488</v>
      </c>
      <c r="E14" s="92" t="s">
        <v>33</v>
      </c>
      <c r="F14" s="1"/>
      <c r="G14" s="1"/>
      <c r="H14" s="1"/>
      <c r="I14" s="1"/>
      <c r="J14" s="1"/>
      <c r="K14" s="1"/>
      <c r="L14" s="1"/>
      <c r="M14" s="1"/>
      <c r="N14" s="1"/>
      <c r="O14" s="1"/>
      <c r="P14" s="1"/>
      <c r="Q14" s="1"/>
      <c r="R14" s="1"/>
      <c r="S14" s="94"/>
      <c r="T14" s="94"/>
    </row>
    <row r="15" spans="1:20" ht="14.25">
      <c r="A15" s="67"/>
      <c r="B15" s="62"/>
      <c r="C15" s="124" t="s">
        <v>72</v>
      </c>
      <c r="D15" s="128">
        <v>8998</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v>0</v>
      </c>
      <c r="E24" s="60">
        <v>0</v>
      </c>
      <c r="F24" s="55">
        <v>0</v>
      </c>
      <c r="G24" s="61">
        <v>0</v>
      </c>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v>0</v>
      </c>
      <c r="E25" s="60">
        <v>0</v>
      </c>
      <c r="F25" s="55">
        <v>0</v>
      </c>
      <c r="G25" s="61">
        <v>0</v>
      </c>
      <c r="H25" s="55"/>
      <c r="I25" s="61"/>
      <c r="J25" s="55"/>
      <c r="K25" s="61"/>
      <c r="L25" s="55"/>
      <c r="M25" s="61"/>
      <c r="N25" s="70">
        <f t="shared" si="1"/>
        <v>0</v>
      </c>
      <c r="O25" s="71">
        <f t="shared" si="2"/>
        <v>0</v>
      </c>
      <c r="P25" s="68">
        <v>0</v>
      </c>
      <c r="Q25" s="53">
        <f t="shared" si="3"/>
        <v>0</v>
      </c>
      <c r="R25" s="16" t="b">
        <v>1</v>
      </c>
      <c r="S25" s="102"/>
      <c r="T25" s="102"/>
    </row>
    <row r="26" spans="1:20" ht="15" customHeight="1">
      <c r="A26" s="23"/>
      <c r="B26" s="158" t="s">
        <v>28</v>
      </c>
      <c r="C26" s="159">
        <v>0</v>
      </c>
      <c r="D26" s="59">
        <v>0</v>
      </c>
      <c r="E26" s="60">
        <v>0</v>
      </c>
      <c r="F26" s="55">
        <v>0</v>
      </c>
      <c r="G26" s="61">
        <v>0</v>
      </c>
      <c r="H26" s="55"/>
      <c r="I26" s="61"/>
      <c r="J26" s="55"/>
      <c r="K26" s="61"/>
      <c r="L26" s="55"/>
      <c r="M26" s="61"/>
      <c r="N26" s="70">
        <f t="shared" si="1"/>
        <v>0</v>
      </c>
      <c r="O26" s="71">
        <f t="shared" si="2"/>
        <v>0</v>
      </c>
      <c r="P26" s="68">
        <v>0</v>
      </c>
      <c r="Q26" s="53">
        <f t="shared" si="3"/>
        <v>0</v>
      </c>
      <c r="R26" s="16" t="b">
        <v>1</v>
      </c>
      <c r="S26" s="102"/>
      <c r="T26" s="102"/>
    </row>
    <row r="27" spans="1:20" ht="15" customHeight="1">
      <c r="A27" s="23"/>
      <c r="B27" s="158" t="s">
        <v>29</v>
      </c>
      <c r="C27" s="159">
        <v>0</v>
      </c>
      <c r="D27" s="59">
        <v>0</v>
      </c>
      <c r="E27" s="60">
        <v>0</v>
      </c>
      <c r="F27" s="55">
        <v>0</v>
      </c>
      <c r="G27" s="61">
        <v>0</v>
      </c>
      <c r="H27" s="55"/>
      <c r="I27" s="61"/>
      <c r="J27" s="55"/>
      <c r="K27" s="61"/>
      <c r="L27" s="55"/>
      <c r="M27" s="61"/>
      <c r="N27" s="70">
        <f t="shared" si="1"/>
        <v>0</v>
      </c>
      <c r="O27" s="71">
        <f t="shared" si="2"/>
        <v>0</v>
      </c>
      <c r="P27" s="68">
        <v>0</v>
      </c>
      <c r="Q27" s="53">
        <f t="shared" si="3"/>
        <v>0</v>
      </c>
      <c r="R27" s="16" t="b">
        <v>1</v>
      </c>
      <c r="S27" s="102"/>
      <c r="T27" s="102"/>
    </row>
    <row r="28" spans="1:20" ht="15" customHeight="1">
      <c r="A28" s="23"/>
      <c r="B28" s="158" t="s">
        <v>113</v>
      </c>
      <c r="C28" s="159"/>
      <c r="D28" s="59">
        <v>0</v>
      </c>
      <c r="E28" s="60">
        <v>0</v>
      </c>
      <c r="F28" s="55">
        <v>0</v>
      </c>
      <c r="G28" s="61">
        <v>0</v>
      </c>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v>9</v>
      </c>
      <c r="E29" s="60">
        <v>3</v>
      </c>
      <c r="F29" s="55">
        <v>1</v>
      </c>
      <c r="G29" s="61">
        <v>1</v>
      </c>
      <c r="H29" s="55">
        <v>0</v>
      </c>
      <c r="I29" s="61">
        <v>0</v>
      </c>
      <c r="J29" s="55">
        <v>1</v>
      </c>
      <c r="K29" s="61">
        <v>1</v>
      </c>
      <c r="L29" s="55"/>
      <c r="M29" s="61"/>
      <c r="N29" s="70">
        <f t="shared" si="1"/>
        <v>2</v>
      </c>
      <c r="O29" s="71">
        <f t="shared" si="2"/>
        <v>2</v>
      </c>
      <c r="P29" s="68">
        <v>0</v>
      </c>
      <c r="Q29" s="53">
        <f t="shared" si="3"/>
        <v>-2</v>
      </c>
      <c r="R29" s="16" t="b">
        <v>1</v>
      </c>
      <c r="S29" s="102"/>
      <c r="T29" s="102"/>
    </row>
    <row r="30" spans="1:20" ht="15" customHeight="1">
      <c r="A30" s="23"/>
      <c r="B30" s="158" t="s">
        <v>36</v>
      </c>
      <c r="C30" s="159"/>
      <c r="D30" s="59">
        <v>18000</v>
      </c>
      <c r="E30" s="60">
        <v>1000</v>
      </c>
      <c r="F30" s="55">
        <v>1000</v>
      </c>
      <c r="G30" s="61">
        <v>623</v>
      </c>
      <c r="H30" s="55">
        <v>20</v>
      </c>
      <c r="I30" s="61">
        <v>15</v>
      </c>
      <c r="J30" s="55"/>
      <c r="K30" s="61"/>
      <c r="L30" s="55"/>
      <c r="M30" s="61"/>
      <c r="N30" s="70">
        <f t="shared" si="1"/>
        <v>1020</v>
      </c>
      <c r="O30" s="71">
        <f t="shared" si="2"/>
        <v>638</v>
      </c>
      <c r="P30" s="68">
        <v>0</v>
      </c>
      <c r="Q30" s="53">
        <f t="shared" si="3"/>
        <v>-638</v>
      </c>
      <c r="R30" s="16" t="b">
        <v>1</v>
      </c>
      <c r="S30" s="102"/>
      <c r="T30" s="102"/>
    </row>
    <row r="31" spans="1:20" ht="15" customHeight="1">
      <c r="A31" s="23"/>
      <c r="B31" s="117" t="s">
        <v>111</v>
      </c>
      <c r="C31" s="119"/>
      <c r="D31" s="59">
        <v>5</v>
      </c>
      <c r="E31" s="60">
        <v>3</v>
      </c>
      <c r="F31" s="55">
        <v>3</v>
      </c>
      <c r="G31" s="61">
        <v>2</v>
      </c>
      <c r="H31" s="55">
        <v>3</v>
      </c>
      <c r="I31" s="61">
        <v>1</v>
      </c>
      <c r="J31" s="55">
        <v>2</v>
      </c>
      <c r="K31" s="61">
        <v>1</v>
      </c>
      <c r="L31" s="55"/>
      <c r="M31" s="61"/>
      <c r="N31" s="70">
        <f t="shared" si="1"/>
        <v>8</v>
      </c>
      <c r="O31" s="71">
        <f t="shared" si="2"/>
        <v>4</v>
      </c>
      <c r="P31" s="68">
        <v>0</v>
      </c>
      <c r="Q31" s="53">
        <f t="shared" si="3"/>
        <v>-4</v>
      </c>
      <c r="R31" s="16"/>
      <c r="S31" s="102"/>
      <c r="T31" s="102"/>
    </row>
    <row r="32" spans="1:20" ht="15" customHeight="1">
      <c r="A32" s="23"/>
      <c r="B32" s="158" t="s">
        <v>31</v>
      </c>
      <c r="C32" s="159">
        <v>0</v>
      </c>
      <c r="D32" s="59">
        <v>0</v>
      </c>
      <c r="E32" s="60">
        <v>0</v>
      </c>
      <c r="F32" s="55">
        <v>0</v>
      </c>
      <c r="G32" s="61">
        <v>0</v>
      </c>
      <c r="H32" s="55">
        <v>0</v>
      </c>
      <c r="I32" s="61">
        <v>0</v>
      </c>
      <c r="J32" s="55">
        <v>0</v>
      </c>
      <c r="K32" s="61">
        <v>0</v>
      </c>
      <c r="L32" s="55"/>
      <c r="M32" s="61"/>
      <c r="N32" s="70">
        <f t="shared" si="1"/>
        <v>0</v>
      </c>
      <c r="O32" s="71">
        <f t="shared" si="2"/>
        <v>0</v>
      </c>
      <c r="P32" s="68">
        <v>0</v>
      </c>
      <c r="Q32" s="53">
        <f t="shared" si="3"/>
        <v>0</v>
      </c>
      <c r="R32" s="16" t="b">
        <v>1</v>
      </c>
      <c r="S32" s="102"/>
      <c r="T32" s="102"/>
    </row>
    <row r="33" spans="1:20" ht="15" customHeight="1">
      <c r="A33" s="23"/>
      <c r="B33" s="158" t="s">
        <v>75</v>
      </c>
      <c r="C33" s="159">
        <v>0</v>
      </c>
      <c r="D33" s="59">
        <v>5</v>
      </c>
      <c r="E33" s="60">
        <v>2</v>
      </c>
      <c r="F33" s="55">
        <v>2</v>
      </c>
      <c r="G33" s="61">
        <v>1</v>
      </c>
      <c r="H33" s="55">
        <v>2</v>
      </c>
      <c r="I33" s="61">
        <v>1</v>
      </c>
      <c r="J33" s="55">
        <v>1</v>
      </c>
      <c r="K33" s="61">
        <v>0</v>
      </c>
      <c r="L33" s="55"/>
      <c r="M33" s="61"/>
      <c r="N33" s="70">
        <f t="shared" si="1"/>
        <v>5</v>
      </c>
      <c r="O33" s="71">
        <f t="shared" si="2"/>
        <v>2</v>
      </c>
      <c r="P33" s="68">
        <v>0</v>
      </c>
      <c r="Q33" s="53">
        <f t="shared" si="3"/>
        <v>-2</v>
      </c>
      <c r="R33" s="16"/>
      <c r="S33" s="102" t="s">
        <v>185</v>
      </c>
      <c r="T33" s="134" t="s">
        <v>186</v>
      </c>
    </row>
    <row r="34" spans="1:20" ht="15" customHeight="1">
      <c r="A34" s="23"/>
      <c r="B34" s="158" t="s">
        <v>76</v>
      </c>
      <c r="C34" s="159"/>
      <c r="D34" s="59" t="s">
        <v>128</v>
      </c>
      <c r="E34" s="60">
        <v>526</v>
      </c>
      <c r="F34" s="55">
        <v>526</v>
      </c>
      <c r="G34" s="61">
        <v>0</v>
      </c>
      <c r="H34" s="55">
        <v>0</v>
      </c>
      <c r="I34" s="61">
        <v>0</v>
      </c>
      <c r="J34" s="55">
        <v>0</v>
      </c>
      <c r="K34" s="61">
        <v>0</v>
      </c>
      <c r="L34" s="55"/>
      <c r="M34" s="61"/>
      <c r="N34" s="70">
        <f t="shared" si="1"/>
        <v>526</v>
      </c>
      <c r="O34" s="71">
        <f t="shared" si="2"/>
        <v>0</v>
      </c>
      <c r="P34" s="68">
        <v>0</v>
      </c>
      <c r="Q34" s="53">
        <f t="shared" si="3"/>
        <v>0</v>
      </c>
      <c r="R34" s="16"/>
      <c r="S34" s="102" t="s">
        <v>187</v>
      </c>
      <c r="T34" s="102" t="s">
        <v>186</v>
      </c>
    </row>
    <row r="35" spans="1:256" s="85" customFormat="1" ht="16.5" customHeight="1">
      <c r="A35" s="23"/>
      <c r="B35" s="117" t="s">
        <v>112</v>
      </c>
      <c r="C35" s="119"/>
      <c r="D35" s="59">
        <v>0</v>
      </c>
      <c r="E35" s="60">
        <v>0</v>
      </c>
      <c r="F35" s="55">
        <v>0</v>
      </c>
      <c r="G35" s="61">
        <v>0</v>
      </c>
      <c r="H35" s="55">
        <v>0</v>
      </c>
      <c r="I35" s="61">
        <v>0</v>
      </c>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t="s">
        <v>129</v>
      </c>
      <c r="E36" s="60">
        <v>1000</v>
      </c>
      <c r="F36" s="55">
        <v>200</v>
      </c>
      <c r="G36" s="61">
        <v>0</v>
      </c>
      <c r="H36" s="55">
        <v>50</v>
      </c>
      <c r="I36" s="61">
        <v>0</v>
      </c>
      <c r="J36" s="55">
        <v>0</v>
      </c>
      <c r="K36" s="61">
        <v>0</v>
      </c>
      <c r="L36" s="55"/>
      <c r="M36" s="61"/>
      <c r="N36" s="70">
        <f t="shared" si="1"/>
        <v>250</v>
      </c>
      <c r="O36" s="71">
        <f t="shared" si="2"/>
        <v>0</v>
      </c>
      <c r="P36" s="68">
        <v>0</v>
      </c>
      <c r="Q36" s="53">
        <f t="shared" si="3"/>
        <v>0</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t="s">
        <v>123</v>
      </c>
      <c r="E40" s="60">
        <v>4</v>
      </c>
      <c r="F40" s="55">
        <v>0</v>
      </c>
      <c r="G40" s="61">
        <v>0</v>
      </c>
      <c r="H40" s="55">
        <v>0</v>
      </c>
      <c r="I40" s="61">
        <v>0</v>
      </c>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t="s">
        <v>130</v>
      </c>
      <c r="T40" s="102"/>
    </row>
    <row r="41" spans="1:20" ht="15" customHeight="1">
      <c r="A41" s="27"/>
      <c r="B41" s="158" t="s">
        <v>43</v>
      </c>
      <c r="C41" s="159">
        <v>0</v>
      </c>
      <c r="D41" s="59" t="s">
        <v>123</v>
      </c>
      <c r="E41" s="60">
        <v>4</v>
      </c>
      <c r="F41" s="55">
        <v>0</v>
      </c>
      <c r="G41" s="61">
        <v>0</v>
      </c>
      <c r="H41" s="55">
        <v>3</v>
      </c>
      <c r="I41" s="61">
        <v>3</v>
      </c>
      <c r="J41" s="55">
        <v>2</v>
      </c>
      <c r="K41" s="61">
        <v>2</v>
      </c>
      <c r="L41" s="55"/>
      <c r="M41" s="61"/>
      <c r="N41" s="70">
        <f>IF(ISERROR(L41+J41+H41+F41),"Invalid Input",L41+J41+H41+F41)</f>
        <v>5</v>
      </c>
      <c r="O41" s="71">
        <f>IF(ISERROR(G41+I41+K41+M41),"Invalid Input",G41+I41+K41+M41)</f>
        <v>5</v>
      </c>
      <c r="P41" s="68">
        <v>0</v>
      </c>
      <c r="Q41" s="53">
        <f>IF(ISERROR(P41-O41),"Invalid Input",(P41-O41))</f>
        <v>-5</v>
      </c>
      <c r="R41" s="16" t="b">
        <v>1</v>
      </c>
      <c r="S41" s="130" t="s">
        <v>121</v>
      </c>
      <c r="T41" s="102" t="s">
        <v>121</v>
      </c>
    </row>
    <row r="42" spans="1:20" ht="15" customHeight="1">
      <c r="A42" s="27"/>
      <c r="B42" s="158" t="s">
        <v>78</v>
      </c>
      <c r="C42" s="159">
        <v>0</v>
      </c>
      <c r="D42" s="59" t="s">
        <v>123</v>
      </c>
      <c r="E42" s="60">
        <v>11.5</v>
      </c>
      <c r="F42" s="55">
        <v>4.5</v>
      </c>
      <c r="G42" s="61">
        <v>4.5</v>
      </c>
      <c r="H42" s="55">
        <v>6</v>
      </c>
      <c r="I42" s="61">
        <v>4</v>
      </c>
      <c r="J42" s="55">
        <v>0</v>
      </c>
      <c r="K42" s="61">
        <v>0</v>
      </c>
      <c r="L42" s="55"/>
      <c r="M42" s="61"/>
      <c r="N42" s="70">
        <f>IF(ISERROR(L42+J42+H42+F42),"Invalid Input",L42+J42+H42+F42)</f>
        <v>10.5</v>
      </c>
      <c r="O42" s="71">
        <f>IF(ISERROR(G42+I42+K42+M42),"Invalid Input",G42+I42+K42+M42)</f>
        <v>8.5</v>
      </c>
      <c r="P42" s="68">
        <v>0</v>
      </c>
      <c r="Q42" s="53">
        <f>IF(ISERROR(P42-O42),"Invalid Input",(P42-O42))</f>
        <v>-8.5</v>
      </c>
      <c r="R42" s="16" t="b">
        <v>1</v>
      </c>
      <c r="S42" s="130" t="s">
        <v>188</v>
      </c>
      <c r="T42" s="102" t="s">
        <v>189</v>
      </c>
    </row>
    <row r="43" spans="1:20" ht="13.5" customHeight="1">
      <c r="A43" s="27"/>
      <c r="B43" s="158" t="s">
        <v>79</v>
      </c>
      <c r="C43" s="159">
        <v>0</v>
      </c>
      <c r="D43" s="59" t="s">
        <v>123</v>
      </c>
      <c r="E43" s="60">
        <v>1.8</v>
      </c>
      <c r="F43" s="55">
        <v>0</v>
      </c>
      <c r="G43" s="61">
        <v>0</v>
      </c>
      <c r="H43" s="55">
        <v>0</v>
      </c>
      <c r="I43" s="61">
        <v>0</v>
      </c>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t="s">
        <v>190</v>
      </c>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v>0</v>
      </c>
      <c r="E47" s="60">
        <v>0</v>
      </c>
      <c r="F47" s="55">
        <v>0</v>
      </c>
      <c r="G47" s="61">
        <v>0</v>
      </c>
      <c r="H47" s="55">
        <v>0</v>
      </c>
      <c r="I47" s="61">
        <v>0</v>
      </c>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t="s">
        <v>131</v>
      </c>
      <c r="T47" s="102"/>
    </row>
    <row r="48" spans="1:20" ht="15.75" customHeight="1">
      <c r="A48" s="27"/>
      <c r="B48" s="158" t="s">
        <v>41</v>
      </c>
      <c r="C48" s="159">
        <v>0</v>
      </c>
      <c r="D48" s="59">
        <v>0</v>
      </c>
      <c r="E48" s="60">
        <v>0</v>
      </c>
      <c r="F48" s="55">
        <v>0</v>
      </c>
      <c r="G48" s="61"/>
      <c r="H48" s="55">
        <v>0</v>
      </c>
      <c r="I48" s="61">
        <v>0</v>
      </c>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t="s">
        <v>191</v>
      </c>
      <c r="T48" s="102" t="s">
        <v>132</v>
      </c>
    </row>
    <row r="49" spans="1:20" ht="15" customHeight="1">
      <c r="A49" s="17"/>
      <c r="B49" s="158" t="s">
        <v>42</v>
      </c>
      <c r="C49" s="159">
        <v>0</v>
      </c>
      <c r="D49" s="59">
        <v>0</v>
      </c>
      <c r="E49" s="60">
        <v>0</v>
      </c>
      <c r="F49" s="55">
        <v>0</v>
      </c>
      <c r="G49" s="61">
        <v>0</v>
      </c>
      <c r="H49" s="55">
        <v>0</v>
      </c>
      <c r="I49" s="61">
        <v>0</v>
      </c>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t="s">
        <v>131</v>
      </c>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v>0</v>
      </c>
      <c r="E53" s="60">
        <v>10</v>
      </c>
      <c r="F53" s="55">
        <v>0</v>
      </c>
      <c r="G53" s="61">
        <v>0</v>
      </c>
      <c r="H53" s="55">
        <v>4</v>
      </c>
      <c r="I53" s="61">
        <v>0</v>
      </c>
      <c r="J53" s="55">
        <v>0</v>
      </c>
      <c r="K53" s="61">
        <v>0</v>
      </c>
      <c r="L53" s="55"/>
      <c r="M53" s="61"/>
      <c r="N53" s="70">
        <f>IF(ISERROR(L53+J53+H53+F53),"Invalid Input",L53+J53+H53+F53)</f>
        <v>4</v>
      </c>
      <c r="O53" s="71">
        <f>IF(ISERROR(G53+I53+K53+M53),"Invalid Input",G53+I53+K53+M53)</f>
        <v>0</v>
      </c>
      <c r="P53" s="68">
        <v>0</v>
      </c>
      <c r="Q53" s="53">
        <f>IF(ISERROR(P53-O53),"Invalid Input",(P53-O53))</f>
        <v>0</v>
      </c>
      <c r="R53" s="16" t="b">
        <v>1</v>
      </c>
      <c r="S53" s="104" t="s">
        <v>133</v>
      </c>
      <c r="T53" s="104" t="s">
        <v>134</v>
      </c>
    </row>
    <row r="54" spans="1:20" ht="15" customHeight="1">
      <c r="A54" s="27"/>
      <c r="B54" s="158" t="s">
        <v>45</v>
      </c>
      <c r="C54" s="159">
        <v>0</v>
      </c>
      <c r="D54" s="59">
        <v>0</v>
      </c>
      <c r="E54" s="60">
        <v>0</v>
      </c>
      <c r="F54" s="55">
        <v>0</v>
      </c>
      <c r="G54" s="61">
        <v>3</v>
      </c>
      <c r="H54" s="55">
        <v>0</v>
      </c>
      <c r="I54" s="61">
        <v>5</v>
      </c>
      <c r="J54" s="55">
        <v>0</v>
      </c>
      <c r="K54" s="61">
        <v>0</v>
      </c>
      <c r="L54" s="55"/>
      <c r="M54" s="61"/>
      <c r="N54" s="70">
        <f>IF(ISERROR(L54+J54+H54+F54),"Invalid Input",L54+J54+H54+F54)</f>
        <v>0</v>
      </c>
      <c r="O54" s="71">
        <f>IF(ISERROR(G54+I54+K54+M54),"Invalid Input",G54+I54+K54+M54)</f>
        <v>8</v>
      </c>
      <c r="P54" s="68">
        <v>0</v>
      </c>
      <c r="Q54" s="53">
        <f>IF(ISERROR(P54-O54),"Invalid Input",(P54-O54))</f>
        <v>-8</v>
      </c>
      <c r="R54" s="16" t="b">
        <v>1</v>
      </c>
      <c r="S54" s="104" t="s">
        <v>192</v>
      </c>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v>0</v>
      </c>
      <c r="E57" s="60">
        <v>60</v>
      </c>
      <c r="F57" s="55">
        <v>0</v>
      </c>
      <c r="G57" s="61">
        <v>0</v>
      </c>
      <c r="H57" s="55">
        <v>60</v>
      </c>
      <c r="I57" s="61">
        <v>0</v>
      </c>
      <c r="J57" s="55"/>
      <c r="K57" s="61"/>
      <c r="L57" s="55"/>
      <c r="M57" s="61"/>
      <c r="N57" s="70">
        <f>IF(ISERROR(L57+J57+H57+F57),"Invalid Input",L57+J57+H57+F57)</f>
        <v>60</v>
      </c>
      <c r="O57" s="71">
        <f>IF(ISERROR(G57+I57+K57+M57),"Invalid Input",G57+I57+K57+M57)</f>
        <v>0</v>
      </c>
      <c r="P57" s="68">
        <v>0</v>
      </c>
      <c r="Q57" s="53">
        <f>IF(ISERROR(P57-O57),"Invalid Input",(P57-O57))</f>
        <v>0</v>
      </c>
      <c r="R57" s="16" t="b">
        <v>1</v>
      </c>
      <c r="S57" s="104" t="s">
        <v>193</v>
      </c>
      <c r="T57" s="104" t="s">
        <v>135</v>
      </c>
    </row>
    <row r="58" spans="1:20" ht="15" customHeight="1">
      <c r="A58" s="27"/>
      <c r="B58" s="174" t="s">
        <v>47</v>
      </c>
      <c r="C58" s="175"/>
      <c r="D58" s="59">
        <v>0</v>
      </c>
      <c r="E58" s="60">
        <v>0</v>
      </c>
      <c r="F58" s="55">
        <v>0</v>
      </c>
      <c r="G58" s="61">
        <v>0</v>
      </c>
      <c r="H58" s="55">
        <v>0</v>
      </c>
      <c r="I58" s="61">
        <v>5</v>
      </c>
      <c r="J58" s="55"/>
      <c r="K58" s="61"/>
      <c r="L58" s="55"/>
      <c r="M58" s="61"/>
      <c r="N58" s="70">
        <f>IF(ISERROR(L58+J58+H58+F58),"Invalid Input",L58+J58+H58+F58)</f>
        <v>0</v>
      </c>
      <c r="O58" s="71">
        <f>IF(ISERROR(G58+I58+K58+M58),"Invalid Input",G58+I58+K58+M58)</f>
        <v>5</v>
      </c>
      <c r="P58" s="68">
        <v>0</v>
      </c>
      <c r="Q58" s="53">
        <f>IF(ISERROR(P58-O58),"Invalid Input",(P58-O58))</f>
        <v>-5</v>
      </c>
      <c r="R58" s="16" t="b">
        <v>1</v>
      </c>
      <c r="S58" s="104" t="s">
        <v>136</v>
      </c>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v>0</v>
      </c>
      <c r="E61" s="60">
        <v>0</v>
      </c>
      <c r="F61" s="55">
        <v>0</v>
      </c>
      <c r="G61" s="61">
        <v>0</v>
      </c>
      <c r="H61" s="55">
        <v>40</v>
      </c>
      <c r="I61" s="61">
        <v>40</v>
      </c>
      <c r="J61" s="55"/>
      <c r="K61" s="61"/>
      <c r="L61" s="55"/>
      <c r="M61" s="61"/>
      <c r="N61" s="70">
        <f>IF(ISERROR(L61+J61+H61+F61),"Invalid Input",L61+J61+H61+F61)</f>
        <v>40</v>
      </c>
      <c r="O61" s="71">
        <f>IF(ISERROR(G61+I61+K61+M61),"Invalid Input",G61+I61+K61+M61)</f>
        <v>40</v>
      </c>
      <c r="P61" s="68">
        <v>0</v>
      </c>
      <c r="Q61" s="53">
        <f>IF(ISERROR(P61-O61),"Invalid Input",(P61-O61))</f>
        <v>-40</v>
      </c>
      <c r="R61" s="16" t="b">
        <v>1</v>
      </c>
      <c r="S61" s="104" t="s">
        <v>121</v>
      </c>
      <c r="T61" s="104"/>
    </row>
    <row r="62" spans="1:20" ht="15" customHeight="1">
      <c r="A62" s="27"/>
      <c r="B62" s="172" t="s">
        <v>80</v>
      </c>
      <c r="C62" s="173"/>
      <c r="D62" s="59" t="s">
        <v>123</v>
      </c>
      <c r="E62" s="60">
        <v>12</v>
      </c>
      <c r="F62" s="55">
        <v>3</v>
      </c>
      <c r="G62" s="61">
        <v>3</v>
      </c>
      <c r="H62" s="55">
        <v>3</v>
      </c>
      <c r="I62" s="61">
        <v>3</v>
      </c>
      <c r="J62" s="55">
        <v>3</v>
      </c>
      <c r="K62" s="61">
        <v>3</v>
      </c>
      <c r="L62" s="55"/>
      <c r="M62" s="61"/>
      <c r="N62" s="70">
        <f>IF(ISERROR(L62+J62+H62+F62),"Invalid Input",L62+J62+H62+F62)</f>
        <v>9</v>
      </c>
      <c r="O62" s="71">
        <f>IF(ISERROR(G62+I62+K62+M62),"Invalid Input",G62+I62+K62+M62)</f>
        <v>9</v>
      </c>
      <c r="P62" s="68">
        <v>0</v>
      </c>
      <c r="Q62" s="53">
        <f>IF(ISERROR(P62-O62),"Invalid Input",(P62-O62))</f>
        <v>-9</v>
      </c>
      <c r="R62" s="16" t="b">
        <v>1</v>
      </c>
      <c r="S62" s="104" t="s">
        <v>121</v>
      </c>
      <c r="T62" s="104"/>
    </row>
    <row r="63" spans="1:20" ht="14.25">
      <c r="A63" s="27"/>
      <c r="B63" s="172" t="s">
        <v>82</v>
      </c>
      <c r="C63" s="173"/>
      <c r="D63" s="59">
        <v>4860</v>
      </c>
      <c r="E63" s="60">
        <v>8998</v>
      </c>
      <c r="F63" s="55">
        <v>8998</v>
      </c>
      <c r="G63" s="61"/>
      <c r="H63" s="55">
        <v>8998</v>
      </c>
      <c r="I63" s="61">
        <v>9008</v>
      </c>
      <c r="J63" s="55"/>
      <c r="K63" s="61"/>
      <c r="L63" s="55"/>
      <c r="M63" s="61"/>
      <c r="N63" s="70">
        <f>IF(ISERROR(L63+J63+H63+F63),"Invalid Input",L63+J63+H63+F63)</f>
        <v>17996</v>
      </c>
      <c r="O63" s="71">
        <f>IF(ISERROR(G63+I63+K63+M63),"Invalid Input",G63+I63+K63+M63)</f>
        <v>9008</v>
      </c>
      <c r="P63" s="68">
        <v>0</v>
      </c>
      <c r="Q63" s="53">
        <f>IF(ISERROR(P63-O63),"Invalid Input",(P63-O63))</f>
        <v>-9008</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57">
      <c r="A66" s="27"/>
      <c r="B66" s="37" t="s">
        <v>86</v>
      </c>
      <c r="C66" s="38"/>
      <c r="D66" s="59">
        <v>0</v>
      </c>
      <c r="E66" s="60">
        <v>0</v>
      </c>
      <c r="F66" s="55">
        <v>0</v>
      </c>
      <c r="G66" s="61">
        <v>0</v>
      </c>
      <c r="H66" s="55">
        <v>0</v>
      </c>
      <c r="I66" s="61">
        <v>0</v>
      </c>
      <c r="J66" s="55">
        <v>0</v>
      </c>
      <c r="K66" s="61">
        <v>0</v>
      </c>
      <c r="L66" s="55"/>
      <c r="M66" s="61"/>
      <c r="N66" s="70">
        <f>IF(ISERROR(L66+J66+H66+F66),"Invalid Input",L66+J66+H66+F66)</f>
        <v>0</v>
      </c>
      <c r="O66" s="71">
        <f>IF(ISERROR(G66+I66+K66+M66),"Invalid Input",G66+I66+K66+M66)</f>
        <v>0</v>
      </c>
      <c r="P66" s="68">
        <v>0</v>
      </c>
      <c r="Q66" s="53">
        <f>IF(ISERROR(P66-O66),"Invalid Input",(P66-O66))</f>
        <v>0</v>
      </c>
      <c r="R66" s="16" t="b">
        <v>1</v>
      </c>
      <c r="S66" s="104" t="s">
        <v>137</v>
      </c>
      <c r="T66" s="104"/>
    </row>
    <row r="67" spans="1:20" ht="28.5">
      <c r="A67" s="27"/>
      <c r="B67" s="37" t="s">
        <v>83</v>
      </c>
      <c r="C67" s="38"/>
      <c r="D67" s="59">
        <v>0</v>
      </c>
      <c r="E67" s="60">
        <v>2</v>
      </c>
      <c r="F67" s="55">
        <v>0</v>
      </c>
      <c r="G67" s="61">
        <v>0</v>
      </c>
      <c r="H67" s="55">
        <v>0</v>
      </c>
      <c r="I67" s="61">
        <v>0</v>
      </c>
      <c r="J67" s="55">
        <v>1</v>
      </c>
      <c r="K67" s="61">
        <v>1</v>
      </c>
      <c r="L67" s="55"/>
      <c r="M67" s="61"/>
      <c r="N67" s="70">
        <f>IF(ISERROR(L67+J67+H67+F67),"Invalid Input",L67+J67+H67+F67)</f>
        <v>1</v>
      </c>
      <c r="O67" s="71">
        <f>IF(ISERROR(G67+I67+K67+M67),"Invalid Input",G67+I67+K67+M67)</f>
        <v>1</v>
      </c>
      <c r="P67" s="68">
        <v>0</v>
      </c>
      <c r="Q67" s="53">
        <f>IF(ISERROR(P67-O67),"Invalid Input",(P67-O67))</f>
        <v>-1</v>
      </c>
      <c r="R67" s="16" t="b">
        <v>1</v>
      </c>
      <c r="S67" s="104" t="s">
        <v>138</v>
      </c>
      <c r="T67" s="104"/>
    </row>
    <row r="68" spans="1:20" ht="14.25">
      <c r="A68" s="23"/>
      <c r="B68" s="37" t="s">
        <v>84</v>
      </c>
      <c r="C68" s="38"/>
      <c r="D68" s="59">
        <v>0</v>
      </c>
      <c r="E68" s="60">
        <v>8000</v>
      </c>
      <c r="F68" s="55">
        <v>8000</v>
      </c>
      <c r="G68" s="61">
        <v>8166</v>
      </c>
      <c r="H68" s="55">
        <v>8000</v>
      </c>
      <c r="I68" s="61">
        <v>8342</v>
      </c>
      <c r="J68" s="55">
        <v>0</v>
      </c>
      <c r="K68" s="61">
        <v>0</v>
      </c>
      <c r="L68" s="55"/>
      <c r="M68" s="61"/>
      <c r="N68" s="70">
        <f>IF(ISERROR(L68+J68+H68+F68),"Invalid Input",L68+J68+H68+F68)</f>
        <v>16000</v>
      </c>
      <c r="O68" s="71">
        <f>IF(ISERROR(G68+I68+K68+M68),"Invalid Input",G68+I68+K68+M68)</f>
        <v>16508</v>
      </c>
      <c r="P68" s="68">
        <v>0</v>
      </c>
      <c r="Q68" s="53">
        <f>IF(ISERROR(P68-O68),"Invalid Input",(P68-O68))</f>
        <v>-16508</v>
      </c>
      <c r="R68" s="16" t="b">
        <v>1</v>
      </c>
      <c r="S68" s="104"/>
      <c r="T68" s="104"/>
    </row>
    <row r="69" spans="1:20" ht="28.5">
      <c r="A69" s="17"/>
      <c r="B69" s="37" t="s">
        <v>85</v>
      </c>
      <c r="C69" s="38"/>
      <c r="D69" s="59">
        <v>0</v>
      </c>
      <c r="E69" s="60">
        <v>0</v>
      </c>
      <c r="F69" s="55">
        <v>0</v>
      </c>
      <c r="G69" s="61">
        <v>0</v>
      </c>
      <c r="H69" s="55">
        <v>0</v>
      </c>
      <c r="I69" s="61">
        <v>0</v>
      </c>
      <c r="J69" s="55">
        <v>0</v>
      </c>
      <c r="K69" s="61">
        <v>0</v>
      </c>
      <c r="L69" s="55"/>
      <c r="M69" s="61"/>
      <c r="N69" s="70">
        <f>IF(ISERROR(L69+J69+H69+F69),"Invalid Input",L69+J69+H69+F69)</f>
        <v>0</v>
      </c>
      <c r="O69" s="71">
        <f>IF(ISERROR(G69+I69+K69+M69),"Invalid Input",G69+I69+K69+M69)</f>
        <v>0</v>
      </c>
      <c r="P69" s="68">
        <v>0</v>
      </c>
      <c r="Q69" s="53">
        <f>IF(ISERROR(P69-O69),"Invalid Input",(P69-O69))</f>
        <v>0</v>
      </c>
      <c r="R69" s="16" t="b">
        <v>1</v>
      </c>
      <c r="S69" s="104" t="s">
        <v>139</v>
      </c>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41.25">
      <c r="A72" s="23"/>
      <c r="B72" s="172" t="s">
        <v>48</v>
      </c>
      <c r="C72" s="173"/>
      <c r="D72" s="59">
        <v>0</v>
      </c>
      <c r="E72" s="60">
        <v>4</v>
      </c>
      <c r="F72" s="55">
        <v>0</v>
      </c>
      <c r="G72" s="61">
        <v>0</v>
      </c>
      <c r="H72" s="55">
        <v>0</v>
      </c>
      <c r="I72" s="61">
        <v>0</v>
      </c>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31" t="s">
        <v>194</v>
      </c>
      <c r="T72" s="104"/>
    </row>
    <row r="73" spans="1:20" ht="28.5">
      <c r="A73" s="27"/>
      <c r="B73" s="172" t="s">
        <v>49</v>
      </c>
      <c r="C73" s="173"/>
      <c r="D73" s="59">
        <v>0</v>
      </c>
      <c r="E73" s="60">
        <v>1</v>
      </c>
      <c r="F73" s="55">
        <v>0</v>
      </c>
      <c r="G73" s="61">
        <v>0</v>
      </c>
      <c r="H73" s="55">
        <v>0</v>
      </c>
      <c r="I73" s="61">
        <v>0</v>
      </c>
      <c r="J73" s="55"/>
      <c r="K73" s="61"/>
      <c r="L73" s="55"/>
      <c r="M73" s="61"/>
      <c r="N73" s="70">
        <f t="shared" si="4"/>
        <v>0</v>
      </c>
      <c r="O73" s="71">
        <f t="shared" si="5"/>
        <v>0</v>
      </c>
      <c r="P73" s="68">
        <v>0</v>
      </c>
      <c r="Q73" s="53">
        <f t="shared" si="6"/>
        <v>0</v>
      </c>
      <c r="R73" s="16" t="b">
        <v>1</v>
      </c>
      <c r="S73" s="131" t="s">
        <v>140</v>
      </c>
      <c r="T73" s="104" t="s">
        <v>195</v>
      </c>
    </row>
    <row r="74" spans="1:20" ht="26.25" customHeight="1">
      <c r="A74" s="27"/>
      <c r="B74" s="172" t="s">
        <v>50</v>
      </c>
      <c r="C74" s="173"/>
      <c r="D74" s="59">
        <v>0</v>
      </c>
      <c r="E74" s="60">
        <v>2</v>
      </c>
      <c r="F74" s="55">
        <v>0</v>
      </c>
      <c r="G74" s="61">
        <v>0</v>
      </c>
      <c r="H74" s="55">
        <v>1</v>
      </c>
      <c r="I74" s="61">
        <v>1</v>
      </c>
      <c r="J74" s="55"/>
      <c r="K74" s="61"/>
      <c r="L74" s="55"/>
      <c r="M74" s="61"/>
      <c r="N74" s="70">
        <f t="shared" si="4"/>
        <v>1</v>
      </c>
      <c r="O74" s="71">
        <f t="shared" si="5"/>
        <v>1</v>
      </c>
      <c r="P74" s="68">
        <v>0</v>
      </c>
      <c r="Q74" s="53">
        <f t="shared" si="6"/>
        <v>-1</v>
      </c>
      <c r="R74" s="16" t="b">
        <v>1</v>
      </c>
      <c r="S74" s="131">
        <v>0</v>
      </c>
      <c r="T74" s="104"/>
    </row>
    <row r="75" spans="1:20" ht="14.25">
      <c r="A75" s="27"/>
      <c r="B75" s="172" t="s">
        <v>51</v>
      </c>
      <c r="C75" s="173"/>
      <c r="D75" s="59">
        <v>0</v>
      </c>
      <c r="E75" s="60">
        <v>0</v>
      </c>
      <c r="F75" s="55">
        <v>0</v>
      </c>
      <c r="G75" s="61">
        <v>0</v>
      </c>
      <c r="H75" s="55">
        <v>0</v>
      </c>
      <c r="I75" s="61">
        <v>0</v>
      </c>
      <c r="J75" s="55"/>
      <c r="K75" s="61"/>
      <c r="L75" s="55"/>
      <c r="M75" s="61"/>
      <c r="N75" s="70">
        <f t="shared" si="4"/>
        <v>0</v>
      </c>
      <c r="O75" s="71">
        <f t="shared" si="5"/>
        <v>0</v>
      </c>
      <c r="P75" s="68">
        <v>0</v>
      </c>
      <c r="Q75" s="53">
        <f t="shared" si="6"/>
        <v>0</v>
      </c>
      <c r="R75" s="16" t="b">
        <v>1</v>
      </c>
      <c r="S75" s="131" t="s">
        <v>124</v>
      </c>
      <c r="T75" s="104"/>
    </row>
    <row r="76" spans="1:20" ht="15" customHeight="1">
      <c r="A76" s="17"/>
      <c r="B76" s="158" t="s">
        <v>52</v>
      </c>
      <c r="C76" s="159"/>
      <c r="D76" s="59">
        <v>0</v>
      </c>
      <c r="E76" s="60">
        <v>1</v>
      </c>
      <c r="F76" s="55">
        <v>0</v>
      </c>
      <c r="G76" s="61">
        <v>0</v>
      </c>
      <c r="H76" s="55">
        <v>0</v>
      </c>
      <c r="I76" s="61">
        <v>0</v>
      </c>
      <c r="J76" s="55"/>
      <c r="K76" s="61"/>
      <c r="L76" s="55"/>
      <c r="M76" s="61"/>
      <c r="N76" s="70">
        <f t="shared" si="4"/>
        <v>0</v>
      </c>
      <c r="O76" s="71">
        <f t="shared" si="5"/>
        <v>0</v>
      </c>
      <c r="P76" s="68">
        <v>0</v>
      </c>
      <c r="Q76" s="53">
        <f t="shared" si="6"/>
        <v>0</v>
      </c>
      <c r="R76" s="16" t="b">
        <v>1</v>
      </c>
      <c r="S76" s="131" t="s">
        <v>141</v>
      </c>
      <c r="T76" s="104"/>
    </row>
    <row r="77" spans="1:20" ht="14.25">
      <c r="A77" s="27"/>
      <c r="B77" s="172" t="s">
        <v>53</v>
      </c>
      <c r="C77" s="173"/>
      <c r="D77" s="59">
        <v>0</v>
      </c>
      <c r="E77" s="60">
        <v>0</v>
      </c>
      <c r="F77" s="55">
        <v>0</v>
      </c>
      <c r="G77" s="61">
        <v>0</v>
      </c>
      <c r="H77" s="55">
        <v>0</v>
      </c>
      <c r="I77" s="61">
        <v>0</v>
      </c>
      <c r="J77" s="55"/>
      <c r="K77" s="61"/>
      <c r="L77" s="55"/>
      <c r="M77" s="61"/>
      <c r="N77" s="70">
        <f t="shared" si="4"/>
        <v>0</v>
      </c>
      <c r="O77" s="71">
        <f t="shared" si="5"/>
        <v>0</v>
      </c>
      <c r="P77" s="68">
        <v>0</v>
      </c>
      <c r="Q77" s="53">
        <f t="shared" si="6"/>
        <v>0</v>
      </c>
      <c r="R77" s="16" t="b">
        <v>1</v>
      </c>
      <c r="S77" s="104" t="s">
        <v>124</v>
      </c>
      <c r="T77" s="104"/>
    </row>
    <row r="78" spans="1:20" ht="42.75">
      <c r="A78" s="27"/>
      <c r="B78" s="172" t="s">
        <v>54</v>
      </c>
      <c r="C78" s="173"/>
      <c r="D78" s="59">
        <v>0</v>
      </c>
      <c r="E78" s="60">
        <v>2</v>
      </c>
      <c r="F78" s="55">
        <v>0</v>
      </c>
      <c r="G78" s="61">
        <v>0</v>
      </c>
      <c r="H78" s="55">
        <v>0</v>
      </c>
      <c r="I78" s="61">
        <v>0</v>
      </c>
      <c r="J78" s="55">
        <v>2</v>
      </c>
      <c r="K78" s="61">
        <v>2</v>
      </c>
      <c r="L78" s="55"/>
      <c r="M78" s="61"/>
      <c r="N78" s="70">
        <f t="shared" si="4"/>
        <v>2</v>
      </c>
      <c r="O78" s="71">
        <f t="shared" si="5"/>
        <v>2</v>
      </c>
      <c r="P78" s="68">
        <v>0</v>
      </c>
      <c r="Q78" s="53">
        <f t="shared" si="6"/>
        <v>-2</v>
      </c>
      <c r="R78" s="16" t="b">
        <v>1</v>
      </c>
      <c r="S78" s="104" t="s">
        <v>142</v>
      </c>
      <c r="T78" s="104"/>
    </row>
    <row r="79" spans="1:20" ht="72">
      <c r="A79" s="17"/>
      <c r="B79" s="172" t="s">
        <v>55</v>
      </c>
      <c r="C79" s="173"/>
      <c r="D79" s="59">
        <v>0</v>
      </c>
      <c r="E79" s="60">
        <v>1</v>
      </c>
      <c r="F79" s="55">
        <v>0</v>
      </c>
      <c r="G79" s="61">
        <v>0</v>
      </c>
      <c r="H79" s="55">
        <v>0</v>
      </c>
      <c r="I79" s="61">
        <v>0</v>
      </c>
      <c r="J79" s="55">
        <v>0</v>
      </c>
      <c r="K79" s="61">
        <v>0</v>
      </c>
      <c r="L79" s="55"/>
      <c r="M79" s="61"/>
      <c r="N79" s="70">
        <f t="shared" si="4"/>
        <v>0</v>
      </c>
      <c r="O79" s="71">
        <f t="shared" si="5"/>
        <v>0</v>
      </c>
      <c r="P79" s="68">
        <v>0</v>
      </c>
      <c r="Q79" s="53">
        <f t="shared" si="6"/>
        <v>0</v>
      </c>
      <c r="R79" s="16" t="b">
        <v>1</v>
      </c>
      <c r="S79" s="104" t="s">
        <v>143</v>
      </c>
      <c r="T79" s="104" t="s">
        <v>144</v>
      </c>
    </row>
    <row r="80" spans="1:20" ht="28.5">
      <c r="A80" s="27"/>
      <c r="B80" s="172" t="s">
        <v>56</v>
      </c>
      <c r="C80" s="173"/>
      <c r="D80" s="59" t="s">
        <v>123</v>
      </c>
      <c r="E80" s="60">
        <v>0</v>
      </c>
      <c r="F80" s="55">
        <v>0</v>
      </c>
      <c r="G80" s="61">
        <v>0</v>
      </c>
      <c r="H80" s="55">
        <v>0</v>
      </c>
      <c r="I80" s="61">
        <v>0</v>
      </c>
      <c r="J80" s="55"/>
      <c r="K80" s="61"/>
      <c r="L80" s="55"/>
      <c r="M80" s="61"/>
      <c r="N80" s="70">
        <f t="shared" si="4"/>
        <v>0</v>
      </c>
      <c r="O80" s="71">
        <f t="shared" si="5"/>
        <v>0</v>
      </c>
      <c r="P80" s="68">
        <v>0</v>
      </c>
      <c r="Q80" s="53">
        <f t="shared" si="6"/>
        <v>0</v>
      </c>
      <c r="R80" s="16" t="b">
        <v>1</v>
      </c>
      <c r="S80" s="104" t="s">
        <v>145</v>
      </c>
      <c r="T80" s="104"/>
    </row>
    <row r="81" spans="1:20" ht="14.25">
      <c r="A81" s="27"/>
      <c r="B81" s="172" t="s">
        <v>57</v>
      </c>
      <c r="C81" s="173"/>
      <c r="D81" s="59">
        <v>0</v>
      </c>
      <c r="E81" s="60">
        <v>0</v>
      </c>
      <c r="F81" s="55">
        <v>0</v>
      </c>
      <c r="G81" s="61">
        <v>0</v>
      </c>
      <c r="H81" s="55">
        <v>0</v>
      </c>
      <c r="I81" s="61">
        <v>0</v>
      </c>
      <c r="J81" s="55"/>
      <c r="K81" s="61"/>
      <c r="L81" s="55"/>
      <c r="M81" s="61"/>
      <c r="N81" s="70">
        <f t="shared" si="4"/>
        <v>0</v>
      </c>
      <c r="O81" s="71">
        <f t="shared" si="5"/>
        <v>0</v>
      </c>
      <c r="P81" s="68">
        <v>0</v>
      </c>
      <c r="Q81" s="53">
        <f t="shared" si="6"/>
        <v>0</v>
      </c>
      <c r="R81" s="16" t="b">
        <v>1</v>
      </c>
      <c r="S81" s="104" t="s">
        <v>124</v>
      </c>
      <c r="T81" s="104"/>
    </row>
    <row r="82" spans="1:20" ht="12" customHeight="1">
      <c r="A82" s="27"/>
      <c r="B82" s="172" t="s">
        <v>58</v>
      </c>
      <c r="C82" s="173"/>
      <c r="D82" s="59">
        <v>0</v>
      </c>
      <c r="E82" s="60">
        <v>0</v>
      </c>
      <c r="F82" s="55">
        <v>0</v>
      </c>
      <c r="G82" s="61">
        <v>0</v>
      </c>
      <c r="H82" s="55">
        <v>0</v>
      </c>
      <c r="I82" s="61">
        <v>0</v>
      </c>
      <c r="J82" s="55"/>
      <c r="K82" s="61"/>
      <c r="L82" s="55"/>
      <c r="M82" s="61"/>
      <c r="N82" s="70">
        <f t="shared" si="4"/>
        <v>0</v>
      </c>
      <c r="O82" s="71">
        <f t="shared" si="5"/>
        <v>0</v>
      </c>
      <c r="P82" s="68">
        <v>0</v>
      </c>
      <c r="Q82" s="53">
        <f t="shared" si="6"/>
        <v>0</v>
      </c>
      <c r="R82" s="16" t="b">
        <v>1</v>
      </c>
      <c r="S82" s="104" t="s">
        <v>124</v>
      </c>
      <c r="T82" s="104"/>
    </row>
    <row r="83" spans="1:20" ht="27">
      <c r="A83" s="27"/>
      <c r="B83" s="172" t="s">
        <v>59</v>
      </c>
      <c r="C83" s="173"/>
      <c r="D83" s="59">
        <v>0</v>
      </c>
      <c r="E83" s="60">
        <v>1</v>
      </c>
      <c r="F83" s="55">
        <v>0</v>
      </c>
      <c r="G83" s="61">
        <v>0</v>
      </c>
      <c r="H83" s="55">
        <v>0</v>
      </c>
      <c r="I83" s="61">
        <v>0</v>
      </c>
      <c r="J83" s="55"/>
      <c r="K83" s="61"/>
      <c r="L83" s="55"/>
      <c r="M83" s="61"/>
      <c r="N83" s="70">
        <f t="shared" si="4"/>
        <v>0</v>
      </c>
      <c r="O83" s="71">
        <f t="shared" si="5"/>
        <v>0</v>
      </c>
      <c r="P83" s="68">
        <v>0</v>
      </c>
      <c r="Q83" s="53">
        <f t="shared" si="6"/>
        <v>0</v>
      </c>
      <c r="R83" s="16" t="b">
        <v>1</v>
      </c>
      <c r="S83" s="132" t="s">
        <v>125</v>
      </c>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v>0</v>
      </c>
      <c r="E86" s="60">
        <v>1597</v>
      </c>
      <c r="F86" s="55">
        <v>700</v>
      </c>
      <c r="G86" s="61">
        <v>701</v>
      </c>
      <c r="H86" s="55">
        <v>400</v>
      </c>
      <c r="I86" s="61">
        <v>294</v>
      </c>
      <c r="J86" s="55">
        <v>200</v>
      </c>
      <c r="K86" s="61">
        <v>251</v>
      </c>
      <c r="L86" s="55"/>
      <c r="M86" s="61"/>
      <c r="N86" s="70">
        <f>IF(ISERROR(L86+J86+H86+F86),"Invalid Input",L86+J86+H86+F86)</f>
        <v>1300</v>
      </c>
      <c r="O86" s="71">
        <f>IF(ISERROR(G86+I86+K86+M86),"Invalid Input",G86+I86+K86+M86)</f>
        <v>1246</v>
      </c>
      <c r="P86" s="68">
        <v>0</v>
      </c>
      <c r="Q86" s="53">
        <f>IF(ISERROR(P86-O86),"Invalid Input",(P86-O86))</f>
        <v>-1246</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SheetNames!A10</f>
        <v>GT481</v>
      </c>
      <c r="D88" s="75"/>
    </row>
  </sheetData>
  <sheetProtection/>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1"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GT484 - Merafong City</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v>58376</v>
      </c>
      <c r="E5" s="93" t="s">
        <v>37</v>
      </c>
    </row>
    <row r="6" spans="3:5" ht="14.25">
      <c r="C6" s="124" t="s">
        <v>30</v>
      </c>
      <c r="D6" s="126">
        <v>16963</v>
      </c>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v>49562</v>
      </c>
      <c r="E8" s="92" t="s">
        <v>33</v>
      </c>
      <c r="F8" s="1"/>
      <c r="G8" s="1"/>
      <c r="H8" s="1"/>
      <c r="I8" s="1"/>
      <c r="J8" s="1"/>
      <c r="K8" s="1"/>
      <c r="L8" s="1"/>
      <c r="M8" s="1"/>
      <c r="N8" s="1"/>
      <c r="O8" s="1"/>
      <c r="P8" s="1"/>
      <c r="Q8" s="1"/>
      <c r="R8" s="1"/>
      <c r="S8" s="94"/>
      <c r="T8" s="94"/>
    </row>
    <row r="9" spans="1:20" ht="15.75" customHeight="1">
      <c r="A9" s="67"/>
      <c r="B9" s="62"/>
      <c r="C9" s="129" t="s">
        <v>66</v>
      </c>
      <c r="D9" s="128">
        <v>0</v>
      </c>
      <c r="E9" s="92" t="s">
        <v>33</v>
      </c>
      <c r="F9" s="1"/>
      <c r="G9" s="1"/>
      <c r="H9" s="1"/>
      <c r="I9" s="1"/>
      <c r="J9" s="1"/>
      <c r="K9" s="1"/>
      <c r="L9" s="1"/>
      <c r="M9" s="1"/>
      <c r="N9" s="1"/>
      <c r="O9" s="1"/>
      <c r="P9" s="1"/>
      <c r="Q9" s="1"/>
      <c r="R9" s="1"/>
      <c r="S9" s="94"/>
      <c r="T9" s="94"/>
    </row>
    <row r="10" spans="1:20" ht="14.25">
      <c r="A10" s="67"/>
      <c r="B10" s="62"/>
      <c r="C10" s="127" t="s">
        <v>67</v>
      </c>
      <c r="D10" s="128">
        <v>49562</v>
      </c>
      <c r="E10" s="92" t="s">
        <v>33</v>
      </c>
      <c r="F10" s="1"/>
      <c r="G10" s="1"/>
      <c r="H10" s="1"/>
      <c r="I10" s="1"/>
      <c r="J10" s="1"/>
      <c r="K10" s="1"/>
      <c r="L10" s="1"/>
      <c r="M10" s="1"/>
      <c r="N10" s="1"/>
      <c r="O10" s="1"/>
      <c r="P10" s="1"/>
      <c r="Q10" s="1"/>
      <c r="R10" s="1"/>
      <c r="S10" s="94"/>
      <c r="T10" s="94"/>
    </row>
    <row r="11" spans="1:20" ht="14.25">
      <c r="A11" s="67"/>
      <c r="B11" s="62"/>
      <c r="C11" s="127" t="s">
        <v>68</v>
      </c>
      <c r="D11" s="125">
        <v>16963</v>
      </c>
      <c r="E11" s="92" t="s">
        <v>33</v>
      </c>
      <c r="F11" s="1"/>
      <c r="G11" s="1"/>
      <c r="H11" s="1"/>
      <c r="I11" s="1"/>
      <c r="J11" s="1"/>
      <c r="K11" s="1"/>
      <c r="L11" s="1"/>
      <c r="M11" s="1"/>
      <c r="N11" s="1"/>
      <c r="O11" s="1"/>
      <c r="P11" s="1"/>
      <c r="Q11" s="1"/>
      <c r="R11" s="1"/>
      <c r="S11" s="94"/>
      <c r="T11" s="94"/>
    </row>
    <row r="12" spans="1:20" ht="14.25">
      <c r="A12" s="67"/>
      <c r="B12" s="62"/>
      <c r="C12" s="127" t="s">
        <v>69</v>
      </c>
      <c r="D12" s="128">
        <v>49562</v>
      </c>
      <c r="E12" s="92" t="s">
        <v>33</v>
      </c>
      <c r="F12" s="1"/>
      <c r="G12" s="1"/>
      <c r="H12" s="1"/>
      <c r="I12" s="1"/>
      <c r="J12" s="1"/>
      <c r="K12" s="1"/>
      <c r="L12" s="1"/>
      <c r="M12" s="1"/>
      <c r="N12" s="1"/>
      <c r="O12" s="1"/>
      <c r="P12" s="1"/>
      <c r="Q12" s="1"/>
      <c r="R12" s="1"/>
      <c r="S12" s="94"/>
      <c r="T12" s="94"/>
    </row>
    <row r="13" spans="1:20" ht="14.25">
      <c r="A13" s="67"/>
      <c r="B13" s="62"/>
      <c r="C13" s="127" t="s">
        <v>70</v>
      </c>
      <c r="D13" s="128">
        <v>16963</v>
      </c>
      <c r="E13" s="92" t="s">
        <v>33</v>
      </c>
      <c r="F13" s="1"/>
      <c r="G13" s="1"/>
      <c r="H13" s="1"/>
      <c r="I13" s="1"/>
      <c r="J13" s="1"/>
      <c r="K13" s="1"/>
      <c r="L13" s="1"/>
      <c r="M13" s="1"/>
      <c r="N13" s="1"/>
      <c r="O13" s="1"/>
      <c r="P13" s="1"/>
      <c r="Q13" s="1"/>
      <c r="R13" s="1"/>
      <c r="S13" s="94"/>
      <c r="T13" s="94"/>
    </row>
    <row r="14" spans="1:20" ht="14.25">
      <c r="A14" s="67"/>
      <c r="B14" s="62"/>
      <c r="C14" s="127" t="s">
        <v>71</v>
      </c>
      <c r="D14" s="128">
        <v>31500</v>
      </c>
      <c r="E14" s="92" t="s">
        <v>33</v>
      </c>
      <c r="F14" s="1"/>
      <c r="G14" s="1"/>
      <c r="H14" s="1"/>
      <c r="I14" s="1"/>
      <c r="J14" s="1"/>
      <c r="K14" s="1"/>
      <c r="L14" s="1"/>
      <c r="M14" s="1"/>
      <c r="N14" s="1"/>
      <c r="O14" s="1"/>
      <c r="P14" s="1"/>
      <c r="Q14" s="1"/>
      <c r="R14" s="1"/>
      <c r="S14" s="94"/>
      <c r="T14" s="94"/>
    </row>
    <row r="15" spans="1:20" ht="14.25">
      <c r="A15" s="67"/>
      <c r="B15" s="62"/>
      <c r="C15" s="124" t="s">
        <v>72</v>
      </c>
      <c r="D15" s="128">
        <v>1560</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v>0</v>
      </c>
      <c r="K24" s="61">
        <v>0</v>
      </c>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c r="E25" s="60"/>
      <c r="F25" s="55"/>
      <c r="G25" s="61"/>
      <c r="H25" s="55"/>
      <c r="I25" s="61"/>
      <c r="J25" s="55">
        <v>0</v>
      </c>
      <c r="K25" s="61">
        <v>0</v>
      </c>
      <c r="L25" s="55"/>
      <c r="M25" s="61"/>
      <c r="N25" s="70">
        <f t="shared" si="1"/>
        <v>0</v>
      </c>
      <c r="O25" s="71">
        <f t="shared" si="2"/>
        <v>0</v>
      </c>
      <c r="P25" s="68">
        <v>0</v>
      </c>
      <c r="Q25" s="53">
        <f t="shared" si="3"/>
        <v>0</v>
      </c>
      <c r="R25" s="16" t="b">
        <v>1</v>
      </c>
      <c r="S25" s="102"/>
      <c r="T25" s="102"/>
    </row>
    <row r="26" spans="1:20" ht="15" customHeight="1">
      <c r="A26" s="23"/>
      <c r="B26" s="158" t="s">
        <v>28</v>
      </c>
      <c r="C26" s="159">
        <v>0</v>
      </c>
      <c r="D26" s="59"/>
      <c r="E26" s="60"/>
      <c r="F26" s="55"/>
      <c r="G26" s="61"/>
      <c r="H26" s="55"/>
      <c r="I26" s="61"/>
      <c r="J26" s="55">
        <v>0</v>
      </c>
      <c r="K26" s="61">
        <v>0</v>
      </c>
      <c r="L26" s="55"/>
      <c r="M26" s="61"/>
      <c r="N26" s="70">
        <f t="shared" si="1"/>
        <v>0</v>
      </c>
      <c r="O26" s="71">
        <f t="shared" si="2"/>
        <v>0</v>
      </c>
      <c r="P26" s="68">
        <v>0</v>
      </c>
      <c r="Q26" s="53">
        <f t="shared" si="3"/>
        <v>0</v>
      </c>
      <c r="R26" s="16" t="b">
        <v>1</v>
      </c>
      <c r="S26" s="102"/>
      <c r="T26" s="102"/>
    </row>
    <row r="27" spans="1:20" ht="15" customHeight="1">
      <c r="A27" s="23"/>
      <c r="B27" s="158" t="s">
        <v>29</v>
      </c>
      <c r="C27" s="159">
        <v>0</v>
      </c>
      <c r="D27" s="59"/>
      <c r="E27" s="60"/>
      <c r="F27" s="55"/>
      <c r="G27" s="61"/>
      <c r="H27" s="55"/>
      <c r="I27" s="61"/>
      <c r="J27" s="55">
        <v>0</v>
      </c>
      <c r="K27" s="61">
        <v>0</v>
      </c>
      <c r="L27" s="55"/>
      <c r="M27" s="61"/>
      <c r="N27" s="70">
        <f t="shared" si="1"/>
        <v>0</v>
      </c>
      <c r="O27" s="71">
        <f t="shared" si="2"/>
        <v>0</v>
      </c>
      <c r="P27" s="68">
        <v>0</v>
      </c>
      <c r="Q27" s="53">
        <f t="shared" si="3"/>
        <v>0</v>
      </c>
      <c r="R27" s="16" t="b">
        <v>1</v>
      </c>
      <c r="S27" s="102"/>
      <c r="T27" s="102"/>
    </row>
    <row r="28" spans="1:20" ht="15" customHeight="1">
      <c r="A28" s="23"/>
      <c r="B28" s="158" t="s">
        <v>113</v>
      </c>
      <c r="C28" s="159"/>
      <c r="D28" s="59"/>
      <c r="E28" s="60"/>
      <c r="F28" s="55"/>
      <c r="G28" s="61"/>
      <c r="H28" s="55"/>
      <c r="I28" s="61"/>
      <c r="J28" s="55">
        <v>0</v>
      </c>
      <c r="K28" s="61">
        <v>0</v>
      </c>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c r="F29" s="55"/>
      <c r="G29" s="61"/>
      <c r="H29" s="55"/>
      <c r="I29" s="61"/>
      <c r="J29" s="55">
        <v>0</v>
      </c>
      <c r="K29" s="61">
        <v>0</v>
      </c>
      <c r="L29" s="55"/>
      <c r="M29" s="61"/>
      <c r="N29" s="70">
        <f t="shared" si="1"/>
        <v>0</v>
      </c>
      <c r="O29" s="71">
        <f t="shared" si="2"/>
        <v>0</v>
      </c>
      <c r="P29" s="68">
        <v>0</v>
      </c>
      <c r="Q29" s="53">
        <f t="shared" si="3"/>
        <v>0</v>
      </c>
      <c r="R29" s="16" t="b">
        <v>1</v>
      </c>
      <c r="S29" s="102"/>
      <c r="T29" s="102"/>
    </row>
    <row r="30" spans="1:20" ht="15" customHeight="1">
      <c r="A30" s="23"/>
      <c r="B30" s="158" t="s">
        <v>36</v>
      </c>
      <c r="C30" s="159"/>
      <c r="D30" s="59"/>
      <c r="E30" s="60"/>
      <c r="F30" s="55"/>
      <c r="G30" s="61"/>
      <c r="H30" s="55"/>
      <c r="I30" s="61"/>
      <c r="J30" s="55">
        <v>0</v>
      </c>
      <c r="K30" s="61">
        <v>0</v>
      </c>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v>0</v>
      </c>
      <c r="K31" s="61">
        <v>0</v>
      </c>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c r="F32" s="55"/>
      <c r="G32" s="61"/>
      <c r="H32" s="55"/>
      <c r="I32" s="61"/>
      <c r="J32" s="55">
        <v>0</v>
      </c>
      <c r="K32" s="61">
        <v>0</v>
      </c>
      <c r="L32" s="55"/>
      <c r="M32" s="61"/>
      <c r="N32" s="70">
        <f t="shared" si="1"/>
        <v>0</v>
      </c>
      <c r="O32" s="71">
        <f t="shared" si="2"/>
        <v>0</v>
      </c>
      <c r="P32" s="68">
        <v>0</v>
      </c>
      <c r="Q32" s="53">
        <f t="shared" si="3"/>
        <v>0</v>
      </c>
      <c r="R32" s="16" t="b">
        <v>1</v>
      </c>
      <c r="S32" s="102"/>
      <c r="T32" s="102"/>
    </row>
    <row r="33" spans="1:20" ht="15" customHeight="1">
      <c r="A33" s="23"/>
      <c r="B33" s="158" t="s">
        <v>75</v>
      </c>
      <c r="C33" s="159">
        <v>0</v>
      </c>
      <c r="D33" s="59"/>
      <c r="E33" s="60"/>
      <c r="F33" s="55"/>
      <c r="G33" s="61"/>
      <c r="H33" s="55"/>
      <c r="I33" s="61"/>
      <c r="J33" s="55">
        <v>0</v>
      </c>
      <c r="K33" s="61">
        <v>0</v>
      </c>
      <c r="L33" s="55"/>
      <c r="M33" s="61"/>
      <c r="N33" s="70">
        <f t="shared" si="1"/>
        <v>0</v>
      </c>
      <c r="O33" s="71">
        <f t="shared" si="2"/>
        <v>0</v>
      </c>
      <c r="P33" s="68">
        <v>0</v>
      </c>
      <c r="Q33" s="53">
        <f t="shared" si="3"/>
        <v>0</v>
      </c>
      <c r="R33" s="16"/>
      <c r="S33" s="102"/>
      <c r="T33" s="102"/>
    </row>
    <row r="34" spans="1:20" ht="15" customHeight="1">
      <c r="A34" s="23"/>
      <c r="B34" s="158" t="s">
        <v>76</v>
      </c>
      <c r="C34" s="159"/>
      <c r="D34" s="59"/>
      <c r="E34" s="60"/>
      <c r="F34" s="55"/>
      <c r="G34" s="61"/>
      <c r="H34" s="55"/>
      <c r="I34" s="61"/>
      <c r="J34" s="55">
        <v>0</v>
      </c>
      <c r="K34" s="61">
        <v>0</v>
      </c>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c r="F36" s="55"/>
      <c r="G36" s="61"/>
      <c r="H36" s="55"/>
      <c r="I36" s="61"/>
      <c r="J36" s="55">
        <v>250</v>
      </c>
      <c r="K36" s="61">
        <v>10</v>
      </c>
      <c r="L36" s="55"/>
      <c r="M36" s="61"/>
      <c r="N36" s="70">
        <f t="shared" si="1"/>
        <v>250</v>
      </c>
      <c r="O36" s="71">
        <f t="shared" si="2"/>
        <v>10</v>
      </c>
      <c r="P36" s="68">
        <v>0</v>
      </c>
      <c r="Q36" s="53">
        <f t="shared" si="3"/>
        <v>-10</v>
      </c>
      <c r="R36" s="16" t="b">
        <v>1</v>
      </c>
      <c r="S36" s="102" t="s">
        <v>196</v>
      </c>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c r="E40" s="60"/>
      <c r="F40" s="55"/>
      <c r="G40" s="61"/>
      <c r="H40" s="55"/>
      <c r="I40" s="61"/>
      <c r="J40" s="55">
        <v>0</v>
      </c>
      <c r="K40" s="61">
        <v>0</v>
      </c>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158" t="s">
        <v>43</v>
      </c>
      <c r="C41" s="159">
        <v>0</v>
      </c>
      <c r="D41" s="59"/>
      <c r="E41" s="60"/>
      <c r="F41" s="55"/>
      <c r="G41" s="61"/>
      <c r="H41" s="55"/>
      <c r="I41" s="61"/>
      <c r="J41" s="55">
        <v>0</v>
      </c>
      <c r="K41" s="61">
        <v>0</v>
      </c>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c r="H42" s="55"/>
      <c r="I42" s="61"/>
      <c r="J42" s="55">
        <v>0</v>
      </c>
      <c r="K42" s="61">
        <v>0</v>
      </c>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c r="E43" s="60"/>
      <c r="F43" s="55"/>
      <c r="G43" s="61"/>
      <c r="H43" s="55"/>
      <c r="I43" s="61"/>
      <c r="J43" s="55">
        <v>0</v>
      </c>
      <c r="K43" s="61">
        <v>0</v>
      </c>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v>0</v>
      </c>
      <c r="K47" s="61">
        <v>0</v>
      </c>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c r="H48" s="55"/>
      <c r="I48" s="61"/>
      <c r="J48" s="55">
        <v>0</v>
      </c>
      <c r="K48" s="61">
        <v>0</v>
      </c>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c r="E49" s="60"/>
      <c r="F49" s="55"/>
      <c r="G49" s="61"/>
      <c r="H49" s="55"/>
      <c r="I49" s="61"/>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v>0</v>
      </c>
      <c r="K53" s="61">
        <v>0</v>
      </c>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c r="F54" s="55"/>
      <c r="G54" s="61"/>
      <c r="H54" s="55"/>
      <c r="I54" s="61"/>
      <c r="J54" s="55">
        <v>0</v>
      </c>
      <c r="K54" s="61">
        <v>0</v>
      </c>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v>0</v>
      </c>
      <c r="K57" s="61">
        <v>0</v>
      </c>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c r="F58" s="55"/>
      <c r="G58" s="61"/>
      <c r="H58" s="55"/>
      <c r="I58" s="61"/>
      <c r="J58" s="55">
        <v>0</v>
      </c>
      <c r="K58" s="61">
        <v>0</v>
      </c>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57">
      <c r="A61" s="27"/>
      <c r="B61" s="172" t="s">
        <v>81</v>
      </c>
      <c r="C61" s="173"/>
      <c r="D61" s="59"/>
      <c r="E61" s="60"/>
      <c r="F61" s="55"/>
      <c r="G61" s="61"/>
      <c r="H61" s="55"/>
      <c r="I61" s="61"/>
      <c r="J61" s="55">
        <v>2000</v>
      </c>
      <c r="K61" s="61">
        <v>0</v>
      </c>
      <c r="L61" s="55"/>
      <c r="M61" s="61"/>
      <c r="N61" s="70">
        <f>IF(ISERROR(L61+J61+H61+F61),"Invalid Input",L61+J61+H61+F61)</f>
        <v>2000</v>
      </c>
      <c r="O61" s="71">
        <f>IF(ISERROR(G61+I61+K61+M61),"Invalid Input",G61+I61+K61+M61)</f>
        <v>0</v>
      </c>
      <c r="P61" s="68">
        <v>0</v>
      </c>
      <c r="Q61" s="53">
        <f>IF(ISERROR(P61-O61),"Invalid Input",(P61-O61))</f>
        <v>0</v>
      </c>
      <c r="R61" s="16" t="b">
        <v>1</v>
      </c>
      <c r="S61" s="104" t="s">
        <v>197</v>
      </c>
      <c r="T61" s="104" t="s">
        <v>198</v>
      </c>
    </row>
    <row r="62" spans="1:20" ht="15" customHeight="1">
      <c r="A62" s="27"/>
      <c r="B62" s="172" t="s">
        <v>80</v>
      </c>
      <c r="C62" s="173"/>
      <c r="D62" s="59"/>
      <c r="E62" s="60"/>
      <c r="F62" s="55"/>
      <c r="G62" s="61"/>
      <c r="H62" s="55"/>
      <c r="I62" s="61"/>
      <c r="J62" s="55">
        <v>0</v>
      </c>
      <c r="K62" s="61">
        <v>0</v>
      </c>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c r="E63" s="60"/>
      <c r="F63" s="55"/>
      <c r="G63" s="61"/>
      <c r="H63" s="55"/>
      <c r="I63" s="61"/>
      <c r="J63" s="55">
        <v>500</v>
      </c>
      <c r="K63" s="61">
        <v>500</v>
      </c>
      <c r="L63" s="55"/>
      <c r="M63" s="61"/>
      <c r="N63" s="70">
        <f>IF(ISERROR(L63+J63+H63+F63),"Invalid Input",L63+J63+H63+F63)</f>
        <v>500</v>
      </c>
      <c r="O63" s="71">
        <f>IF(ISERROR(G63+I63+K63+M63),"Invalid Input",G63+I63+K63+M63)</f>
        <v>500</v>
      </c>
      <c r="P63" s="68">
        <v>0</v>
      </c>
      <c r="Q63" s="53">
        <f>IF(ISERROR(P63-O63),"Invalid Input",(P63-O63))</f>
        <v>-500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c r="E66" s="60"/>
      <c r="F66" s="55"/>
      <c r="G66" s="61"/>
      <c r="H66" s="55"/>
      <c r="I66" s="61"/>
      <c r="J66" s="55">
        <v>0</v>
      </c>
      <c r="K66" s="61">
        <v>0</v>
      </c>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ht="14.25">
      <c r="A67" s="27"/>
      <c r="B67" s="37" t="s">
        <v>83</v>
      </c>
      <c r="C67" s="38"/>
      <c r="D67" s="59"/>
      <c r="E67" s="60"/>
      <c r="F67" s="55"/>
      <c r="G67" s="61"/>
      <c r="H67" s="55"/>
      <c r="I67" s="61"/>
      <c r="J67" s="55">
        <v>0</v>
      </c>
      <c r="K67" s="61">
        <v>0</v>
      </c>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c r="E68" s="60"/>
      <c r="F68" s="55"/>
      <c r="G68" s="61"/>
      <c r="H68" s="55"/>
      <c r="I68" s="61"/>
      <c r="J68" s="55">
        <v>0</v>
      </c>
      <c r="K68" s="61">
        <v>0</v>
      </c>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c r="F69" s="55"/>
      <c r="G69" s="61"/>
      <c r="H69" s="55"/>
      <c r="I69" s="61"/>
      <c r="J69" s="55">
        <v>0</v>
      </c>
      <c r="K69" s="61">
        <v>0</v>
      </c>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v>0</v>
      </c>
      <c r="K72" s="61">
        <v>0</v>
      </c>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c r="E73" s="60"/>
      <c r="F73" s="55"/>
      <c r="G73" s="61"/>
      <c r="H73" s="55"/>
      <c r="I73" s="61"/>
      <c r="J73" s="55">
        <v>0</v>
      </c>
      <c r="K73" s="61">
        <v>0</v>
      </c>
      <c r="L73" s="55"/>
      <c r="M73" s="61"/>
      <c r="N73" s="70">
        <f t="shared" si="4"/>
        <v>0</v>
      </c>
      <c r="O73" s="71">
        <f t="shared" si="5"/>
        <v>0</v>
      </c>
      <c r="P73" s="68">
        <v>0</v>
      </c>
      <c r="Q73" s="53">
        <f t="shared" si="6"/>
        <v>0</v>
      </c>
      <c r="R73" s="16" t="b">
        <v>1</v>
      </c>
      <c r="S73" s="104"/>
      <c r="T73" s="104"/>
    </row>
    <row r="74" spans="1:20" ht="26.25" customHeight="1">
      <c r="A74" s="27"/>
      <c r="B74" s="172" t="s">
        <v>50</v>
      </c>
      <c r="C74" s="173"/>
      <c r="D74" s="59"/>
      <c r="E74" s="60"/>
      <c r="F74" s="55"/>
      <c r="G74" s="61"/>
      <c r="H74" s="55"/>
      <c r="I74" s="61"/>
      <c r="J74" s="55">
        <v>0</v>
      </c>
      <c r="K74" s="61">
        <v>0</v>
      </c>
      <c r="L74" s="55"/>
      <c r="M74" s="61"/>
      <c r="N74" s="70">
        <f t="shared" si="4"/>
        <v>0</v>
      </c>
      <c r="O74" s="71">
        <f t="shared" si="5"/>
        <v>0</v>
      </c>
      <c r="P74" s="68">
        <v>0</v>
      </c>
      <c r="Q74" s="53">
        <f t="shared" si="6"/>
        <v>0</v>
      </c>
      <c r="R74" s="16" t="b">
        <v>1</v>
      </c>
      <c r="S74" s="104"/>
      <c r="T74" s="104"/>
    </row>
    <row r="75" spans="1:20" ht="14.25">
      <c r="A75" s="27"/>
      <c r="B75" s="172" t="s">
        <v>51</v>
      </c>
      <c r="C75" s="173"/>
      <c r="D75" s="59"/>
      <c r="E75" s="60"/>
      <c r="F75" s="55"/>
      <c r="G75" s="61"/>
      <c r="H75" s="55"/>
      <c r="I75" s="61"/>
      <c r="J75" s="55">
        <v>0</v>
      </c>
      <c r="K75" s="61">
        <v>0</v>
      </c>
      <c r="L75" s="55"/>
      <c r="M75" s="61"/>
      <c r="N75" s="70">
        <f t="shared" si="4"/>
        <v>0</v>
      </c>
      <c r="O75" s="71">
        <f t="shared" si="5"/>
        <v>0</v>
      </c>
      <c r="P75" s="68">
        <v>0</v>
      </c>
      <c r="Q75" s="53">
        <f t="shared" si="6"/>
        <v>0</v>
      </c>
      <c r="R75" s="16" t="b">
        <v>1</v>
      </c>
      <c r="S75" s="104"/>
      <c r="T75" s="104"/>
    </row>
    <row r="76" spans="1:20" ht="15" customHeight="1">
      <c r="A76" s="17"/>
      <c r="B76" s="158" t="s">
        <v>52</v>
      </c>
      <c r="C76" s="159"/>
      <c r="D76" s="59"/>
      <c r="E76" s="60"/>
      <c r="F76" s="55"/>
      <c r="G76" s="61"/>
      <c r="H76" s="55"/>
      <c r="I76" s="61"/>
      <c r="J76" s="55">
        <v>0</v>
      </c>
      <c r="K76" s="61">
        <v>0</v>
      </c>
      <c r="L76" s="55"/>
      <c r="M76" s="61"/>
      <c r="N76" s="70">
        <f t="shared" si="4"/>
        <v>0</v>
      </c>
      <c r="O76" s="71">
        <f t="shared" si="5"/>
        <v>0</v>
      </c>
      <c r="P76" s="68">
        <v>0</v>
      </c>
      <c r="Q76" s="53">
        <f t="shared" si="6"/>
        <v>0</v>
      </c>
      <c r="R76" s="16" t="b">
        <v>1</v>
      </c>
      <c r="S76" s="104"/>
      <c r="T76" s="104"/>
    </row>
    <row r="77" spans="1:20" ht="14.25">
      <c r="A77" s="27"/>
      <c r="B77" s="172" t="s">
        <v>53</v>
      </c>
      <c r="C77" s="173"/>
      <c r="D77" s="59"/>
      <c r="E77" s="60"/>
      <c r="F77" s="55"/>
      <c r="G77" s="61"/>
      <c r="H77" s="55"/>
      <c r="I77" s="61"/>
      <c r="J77" s="55">
        <v>0</v>
      </c>
      <c r="K77" s="61">
        <v>0</v>
      </c>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v>0</v>
      </c>
      <c r="K78" s="61">
        <v>0</v>
      </c>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v>0</v>
      </c>
      <c r="K79" s="61">
        <v>0</v>
      </c>
      <c r="L79" s="55"/>
      <c r="M79" s="61"/>
      <c r="N79" s="70">
        <f t="shared" si="4"/>
        <v>0</v>
      </c>
      <c r="O79" s="71">
        <f t="shared" si="5"/>
        <v>0</v>
      </c>
      <c r="P79" s="68">
        <v>0</v>
      </c>
      <c r="Q79" s="53">
        <f t="shared" si="6"/>
        <v>0</v>
      </c>
      <c r="R79" s="16" t="b">
        <v>1</v>
      </c>
      <c r="S79" s="104"/>
      <c r="T79" s="104"/>
    </row>
    <row r="80" spans="1:20" ht="14.25">
      <c r="A80" s="27"/>
      <c r="B80" s="172" t="s">
        <v>56</v>
      </c>
      <c r="C80" s="173"/>
      <c r="D80" s="59"/>
      <c r="E80" s="60"/>
      <c r="F80" s="55"/>
      <c r="G80" s="61"/>
      <c r="H80" s="55"/>
      <c r="I80" s="61"/>
      <c r="J80" s="55">
        <v>0</v>
      </c>
      <c r="K80" s="61">
        <v>0</v>
      </c>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v>0</v>
      </c>
      <c r="K81" s="61">
        <v>0</v>
      </c>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v>0</v>
      </c>
      <c r="K82" s="61">
        <v>0</v>
      </c>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v>0</v>
      </c>
      <c r="K83" s="61">
        <v>0</v>
      </c>
      <c r="L83" s="55"/>
      <c r="M83" s="61"/>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c r="F86" s="55"/>
      <c r="G86" s="61"/>
      <c r="H86" s="55"/>
      <c r="I86" s="61"/>
      <c r="J86" s="55">
        <v>200</v>
      </c>
      <c r="K86" s="61">
        <v>0</v>
      </c>
      <c r="L86" s="55"/>
      <c r="M86" s="61"/>
      <c r="N86" s="70">
        <f>IF(ISERROR(L86+J86+H86+F86),"Invalid Input",L86+J86+H86+F86)</f>
        <v>200</v>
      </c>
      <c r="O86" s="71">
        <f>IF(ISERROR(G86+I86+K86+M86),"Invalid Input",G86+I86+K86+M86)</f>
        <v>0</v>
      </c>
      <c r="P86" s="68">
        <v>0</v>
      </c>
      <c r="Q86" s="53">
        <f>IF(ISERROR(P86-O86),"Invalid Input",(P86-O86))</f>
        <v>0</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SheetNames!A11</f>
        <v>GT484</v>
      </c>
      <c r="D88" s="75"/>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4"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0">
      <selection activeCell="L24" sqref="L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GT485 - Rand West City</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v>23000</v>
      </c>
      <c r="E6" s="92" t="s">
        <v>33</v>
      </c>
    </row>
    <row r="7" spans="1:20" ht="27">
      <c r="A7" s="67"/>
      <c r="B7" s="62"/>
      <c r="C7" s="127" t="s">
        <v>64</v>
      </c>
      <c r="D7" s="128">
        <v>2</v>
      </c>
      <c r="E7" s="92" t="s">
        <v>32</v>
      </c>
      <c r="F7" s="1"/>
      <c r="G7" s="1"/>
      <c r="H7" s="1"/>
      <c r="I7" s="1"/>
      <c r="J7" s="1"/>
      <c r="K7" s="1"/>
      <c r="L7" s="1"/>
      <c r="M7" s="1"/>
      <c r="N7" s="1"/>
      <c r="O7" s="1"/>
      <c r="P7" s="1"/>
      <c r="Q7" s="1"/>
      <c r="R7" s="1"/>
      <c r="S7" s="94"/>
      <c r="T7" s="94"/>
    </row>
    <row r="8" spans="1:20" ht="14.25">
      <c r="A8" s="67"/>
      <c r="B8" s="62"/>
      <c r="C8" s="123" t="s">
        <v>65</v>
      </c>
      <c r="D8" s="128">
        <v>45703</v>
      </c>
      <c r="E8" s="92" t="s">
        <v>33</v>
      </c>
      <c r="F8" s="1"/>
      <c r="G8" s="1"/>
      <c r="H8" s="1"/>
      <c r="I8" s="1"/>
      <c r="J8" s="1"/>
      <c r="K8" s="1"/>
      <c r="L8" s="1"/>
      <c r="M8" s="1"/>
      <c r="N8" s="1"/>
      <c r="O8" s="1"/>
      <c r="P8" s="1"/>
      <c r="Q8" s="1"/>
      <c r="R8" s="1"/>
      <c r="S8" s="94"/>
      <c r="T8" s="94"/>
    </row>
    <row r="9" spans="1:20" ht="15.75" customHeight="1">
      <c r="A9" s="67"/>
      <c r="B9" s="62"/>
      <c r="C9" s="129" t="s">
        <v>66</v>
      </c>
      <c r="D9" s="128">
        <v>4659</v>
      </c>
      <c r="E9" s="92" t="s">
        <v>33</v>
      </c>
      <c r="F9" s="1"/>
      <c r="G9" s="1"/>
      <c r="H9" s="1"/>
      <c r="I9" s="1"/>
      <c r="J9" s="1"/>
      <c r="K9" s="1"/>
      <c r="L9" s="1"/>
      <c r="M9" s="1"/>
      <c r="N9" s="1"/>
      <c r="O9" s="1"/>
      <c r="P9" s="1"/>
      <c r="Q9" s="1"/>
      <c r="R9" s="1"/>
      <c r="S9" s="94"/>
      <c r="T9" s="94"/>
    </row>
    <row r="10" spans="1:20" ht="14.25">
      <c r="A10" s="67"/>
      <c r="B10" s="62"/>
      <c r="C10" s="127" t="s">
        <v>67</v>
      </c>
      <c r="D10" s="128">
        <v>58678</v>
      </c>
      <c r="E10" s="92" t="s">
        <v>33</v>
      </c>
      <c r="F10" s="1"/>
      <c r="G10" s="1"/>
      <c r="H10" s="1"/>
      <c r="I10" s="1"/>
      <c r="J10" s="1"/>
      <c r="K10" s="1"/>
      <c r="L10" s="1"/>
      <c r="M10" s="1"/>
      <c r="N10" s="1"/>
      <c r="O10" s="1"/>
      <c r="P10" s="1"/>
      <c r="Q10" s="1"/>
      <c r="R10" s="1"/>
      <c r="S10" s="94"/>
      <c r="T10" s="94"/>
    </row>
    <row r="11" spans="1:20" ht="14.25">
      <c r="A11" s="67"/>
      <c r="B11" s="62"/>
      <c r="C11" s="127" t="s">
        <v>68</v>
      </c>
      <c r="D11" s="125">
        <v>8900</v>
      </c>
      <c r="E11" s="92" t="s">
        <v>33</v>
      </c>
      <c r="F11" s="1"/>
      <c r="G11" s="1"/>
      <c r="H11" s="1"/>
      <c r="I11" s="1"/>
      <c r="J11" s="1"/>
      <c r="K11" s="1"/>
      <c r="L11" s="1"/>
      <c r="M11" s="1"/>
      <c r="N11" s="1"/>
      <c r="O11" s="1"/>
      <c r="P11" s="1"/>
      <c r="Q11" s="1"/>
      <c r="R11" s="1"/>
      <c r="S11" s="94"/>
      <c r="T11" s="94"/>
    </row>
    <row r="12" spans="1:20" ht="14.25">
      <c r="A12" s="67"/>
      <c r="B12" s="62"/>
      <c r="C12" s="127" t="s">
        <v>69</v>
      </c>
      <c r="D12" s="128">
        <v>58678</v>
      </c>
      <c r="E12" s="92" t="s">
        <v>33</v>
      </c>
      <c r="F12" s="1"/>
      <c r="G12" s="1"/>
      <c r="H12" s="1"/>
      <c r="I12" s="1"/>
      <c r="J12" s="1"/>
      <c r="K12" s="1"/>
      <c r="L12" s="1"/>
      <c r="M12" s="1"/>
      <c r="N12" s="1"/>
      <c r="O12" s="1"/>
      <c r="P12" s="1"/>
      <c r="Q12" s="1"/>
      <c r="R12" s="1"/>
      <c r="S12" s="94"/>
      <c r="T12" s="94"/>
    </row>
    <row r="13" spans="1:20" ht="14.25">
      <c r="A13" s="67"/>
      <c r="B13" s="62"/>
      <c r="C13" s="127" t="s">
        <v>70</v>
      </c>
      <c r="D13" s="128">
        <v>32380</v>
      </c>
      <c r="E13" s="92" t="s">
        <v>33</v>
      </c>
      <c r="F13" s="1"/>
      <c r="G13" s="1"/>
      <c r="H13" s="1"/>
      <c r="I13" s="1"/>
      <c r="J13" s="1"/>
      <c r="K13" s="1"/>
      <c r="L13" s="1"/>
      <c r="M13" s="1"/>
      <c r="N13" s="1"/>
      <c r="O13" s="1"/>
      <c r="P13" s="1"/>
      <c r="Q13" s="1"/>
      <c r="R13" s="1"/>
      <c r="S13" s="94"/>
      <c r="T13" s="94"/>
    </row>
    <row r="14" spans="1:20" ht="14.25">
      <c r="A14" s="67"/>
      <c r="B14" s="62"/>
      <c r="C14" s="127" t="s">
        <v>71</v>
      </c>
      <c r="D14" s="128">
        <v>42674</v>
      </c>
      <c r="E14" s="92" t="s">
        <v>33</v>
      </c>
      <c r="F14" s="1"/>
      <c r="G14" s="1"/>
      <c r="H14" s="1"/>
      <c r="I14" s="1"/>
      <c r="J14" s="1"/>
      <c r="K14" s="1"/>
      <c r="L14" s="1"/>
      <c r="M14" s="1"/>
      <c r="N14" s="1"/>
      <c r="O14" s="1"/>
      <c r="P14" s="1"/>
      <c r="Q14" s="1"/>
      <c r="R14" s="1"/>
      <c r="S14" s="94"/>
      <c r="T14" s="94"/>
    </row>
    <row r="15" spans="1:20" ht="14.25">
      <c r="A15" s="67"/>
      <c r="B15" s="62"/>
      <c r="C15" s="124" t="s">
        <v>72</v>
      </c>
      <c r="D15" s="128">
        <v>19125</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v>15</v>
      </c>
      <c r="M24" s="61">
        <v>10</v>
      </c>
      <c r="N24" s="70">
        <f aca="true" t="shared" si="1" ref="N24:N36">IF(ISERROR(L24+J24+H24+F24),"Invalid Input",L24+J24+H24+F24)</f>
        <v>15</v>
      </c>
      <c r="O24" s="71">
        <f aca="true" t="shared" si="2" ref="O24:O36">IF(ISERROR(G24+I24+K24+M24),"Invalid Input",G24+I24+K24+M24)</f>
        <v>10</v>
      </c>
      <c r="P24" s="68">
        <v>0</v>
      </c>
      <c r="Q24" s="53">
        <f aca="true" t="shared" si="3" ref="Q24:Q36">IF(ISERROR(P24-O24),"Invalid Input",(P24-O24))</f>
        <v>-10</v>
      </c>
      <c r="R24" s="16" t="b">
        <v>1</v>
      </c>
      <c r="S24" s="102"/>
      <c r="T24" s="102"/>
    </row>
    <row r="25" spans="1:20" ht="15" customHeight="1">
      <c r="A25" s="23"/>
      <c r="B25" s="158" t="s">
        <v>74</v>
      </c>
      <c r="C25" s="159">
        <v>0</v>
      </c>
      <c r="D25" s="59"/>
      <c r="E25" s="60"/>
      <c r="F25" s="55"/>
      <c r="G25" s="61"/>
      <c r="H25" s="55"/>
      <c r="I25" s="61"/>
      <c r="J25" s="55"/>
      <c r="K25" s="61"/>
      <c r="L25" s="55">
        <v>0</v>
      </c>
      <c r="M25" s="61"/>
      <c r="N25" s="70">
        <f t="shared" si="1"/>
        <v>0</v>
      </c>
      <c r="O25" s="71">
        <f t="shared" si="2"/>
        <v>0</v>
      </c>
      <c r="P25" s="68">
        <v>0</v>
      </c>
      <c r="Q25" s="53">
        <f t="shared" si="3"/>
        <v>0</v>
      </c>
      <c r="R25" s="16" t="b">
        <v>1</v>
      </c>
      <c r="S25" s="102"/>
      <c r="T25" s="102"/>
    </row>
    <row r="26" spans="1:20" ht="15" customHeight="1">
      <c r="A26" s="23"/>
      <c r="B26" s="158" t="s">
        <v>28</v>
      </c>
      <c r="C26" s="159">
        <v>0</v>
      </c>
      <c r="D26" s="59">
        <v>0</v>
      </c>
      <c r="E26" s="60">
        <v>15</v>
      </c>
      <c r="F26" s="55">
        <v>0</v>
      </c>
      <c r="G26" s="61">
        <v>0</v>
      </c>
      <c r="H26" s="55">
        <v>0</v>
      </c>
      <c r="I26" s="61">
        <v>0</v>
      </c>
      <c r="J26" s="55">
        <v>0</v>
      </c>
      <c r="K26" s="61">
        <v>0</v>
      </c>
      <c r="L26" s="55">
        <v>2</v>
      </c>
      <c r="M26" s="61">
        <v>2</v>
      </c>
      <c r="N26" s="70">
        <f t="shared" si="1"/>
        <v>2</v>
      </c>
      <c r="O26" s="71">
        <f t="shared" si="2"/>
        <v>2</v>
      </c>
      <c r="P26" s="68">
        <v>0</v>
      </c>
      <c r="Q26" s="53">
        <f t="shared" si="3"/>
        <v>-2</v>
      </c>
      <c r="R26" s="16" t="b">
        <v>1</v>
      </c>
      <c r="S26" s="102"/>
      <c r="T26" s="102"/>
    </row>
    <row r="27" spans="1:20" ht="15" customHeight="1">
      <c r="A27" s="23"/>
      <c r="B27" s="158" t="s">
        <v>29</v>
      </c>
      <c r="C27" s="159">
        <v>0</v>
      </c>
      <c r="D27" s="59">
        <v>0</v>
      </c>
      <c r="E27" s="60">
        <v>0</v>
      </c>
      <c r="F27" s="55">
        <v>0</v>
      </c>
      <c r="G27" s="61">
        <v>0</v>
      </c>
      <c r="H27" s="55">
        <v>0</v>
      </c>
      <c r="I27" s="61">
        <v>0</v>
      </c>
      <c r="J27" s="55">
        <v>0</v>
      </c>
      <c r="K27" s="61">
        <v>0</v>
      </c>
      <c r="L27" s="55">
        <v>14</v>
      </c>
      <c r="M27" s="61">
        <v>14</v>
      </c>
      <c r="N27" s="70">
        <f t="shared" si="1"/>
        <v>14</v>
      </c>
      <c r="O27" s="71">
        <f t="shared" si="2"/>
        <v>14</v>
      </c>
      <c r="P27" s="68">
        <v>0</v>
      </c>
      <c r="Q27" s="53">
        <f t="shared" si="3"/>
        <v>-14</v>
      </c>
      <c r="R27" s="16" t="b">
        <v>1</v>
      </c>
      <c r="S27" s="102"/>
      <c r="T27" s="102"/>
    </row>
    <row r="28" spans="1:20" ht="15" customHeight="1">
      <c r="A28" s="23"/>
      <c r="B28" s="158" t="s">
        <v>113</v>
      </c>
      <c r="C28" s="159"/>
      <c r="D28" s="59">
        <v>0</v>
      </c>
      <c r="E28" s="60">
        <v>2</v>
      </c>
      <c r="F28" s="55">
        <v>0</v>
      </c>
      <c r="G28" s="61">
        <v>0</v>
      </c>
      <c r="H28" s="55">
        <v>0</v>
      </c>
      <c r="I28" s="61">
        <v>0</v>
      </c>
      <c r="J28" s="55">
        <v>0</v>
      </c>
      <c r="K28" s="61">
        <v>0</v>
      </c>
      <c r="L28" s="55">
        <v>0</v>
      </c>
      <c r="M28" s="61"/>
      <c r="N28" s="70">
        <f t="shared" si="1"/>
        <v>0</v>
      </c>
      <c r="O28" s="71">
        <f t="shared" si="2"/>
        <v>0</v>
      </c>
      <c r="P28" s="68">
        <v>0</v>
      </c>
      <c r="Q28" s="53">
        <f t="shared" si="3"/>
        <v>0</v>
      </c>
      <c r="R28" s="16" t="b">
        <v>1</v>
      </c>
      <c r="S28" s="102"/>
      <c r="T28" s="102"/>
    </row>
    <row r="29" spans="1:20" ht="15" customHeight="1">
      <c r="A29" s="23"/>
      <c r="B29" s="158" t="s">
        <v>35</v>
      </c>
      <c r="C29" s="159">
        <v>0</v>
      </c>
      <c r="D29" s="59">
        <v>23000</v>
      </c>
      <c r="E29" s="60">
        <v>200</v>
      </c>
      <c r="F29" s="55">
        <v>0</v>
      </c>
      <c r="G29" s="61">
        <v>0</v>
      </c>
      <c r="H29" s="55">
        <v>0</v>
      </c>
      <c r="I29" s="61">
        <v>0</v>
      </c>
      <c r="J29" s="55">
        <v>0</v>
      </c>
      <c r="K29" s="61">
        <v>0</v>
      </c>
      <c r="L29" s="55">
        <v>2</v>
      </c>
      <c r="M29" s="61">
        <v>2</v>
      </c>
      <c r="N29" s="70">
        <f t="shared" si="1"/>
        <v>2</v>
      </c>
      <c r="O29" s="71">
        <f t="shared" si="2"/>
        <v>2</v>
      </c>
      <c r="P29" s="68">
        <v>0</v>
      </c>
      <c r="Q29" s="53">
        <f t="shared" si="3"/>
        <v>-2</v>
      </c>
      <c r="R29" s="16" t="b">
        <v>1</v>
      </c>
      <c r="S29" s="102"/>
      <c r="T29" s="102"/>
    </row>
    <row r="30" spans="1:20" ht="15" customHeight="1">
      <c r="A30" s="23"/>
      <c r="B30" s="158" t="s">
        <v>36</v>
      </c>
      <c r="C30" s="159"/>
      <c r="D30" s="59">
        <v>0</v>
      </c>
      <c r="E30" s="60"/>
      <c r="F30" s="55">
        <v>0</v>
      </c>
      <c r="G30" s="61">
        <v>0</v>
      </c>
      <c r="H30" s="55">
        <v>0</v>
      </c>
      <c r="I30" s="61">
        <v>0</v>
      </c>
      <c r="J30" s="55">
        <v>0</v>
      </c>
      <c r="K30" s="61">
        <v>0</v>
      </c>
      <c r="L30" s="55">
        <v>14</v>
      </c>
      <c r="M30" s="61">
        <v>14</v>
      </c>
      <c r="N30" s="70">
        <f t="shared" si="1"/>
        <v>14</v>
      </c>
      <c r="O30" s="71">
        <f t="shared" si="2"/>
        <v>14</v>
      </c>
      <c r="P30" s="68">
        <v>0</v>
      </c>
      <c r="Q30" s="53">
        <f t="shared" si="3"/>
        <v>-14</v>
      </c>
      <c r="R30" s="16" t="b">
        <v>1</v>
      </c>
      <c r="S30" s="102"/>
      <c r="T30" s="102"/>
    </row>
    <row r="31" spans="1:20" ht="15" customHeight="1">
      <c r="A31" s="23"/>
      <c r="B31" s="117" t="s">
        <v>111</v>
      </c>
      <c r="C31" s="119"/>
      <c r="D31" s="59">
        <v>11</v>
      </c>
      <c r="E31" s="60">
        <v>2</v>
      </c>
      <c r="F31" s="55">
        <v>0</v>
      </c>
      <c r="G31" s="61">
        <v>0</v>
      </c>
      <c r="H31" s="55">
        <v>0</v>
      </c>
      <c r="I31" s="61">
        <v>0</v>
      </c>
      <c r="J31" s="55">
        <v>0</v>
      </c>
      <c r="K31" s="61">
        <v>0</v>
      </c>
      <c r="L31" s="55">
        <v>2</v>
      </c>
      <c r="M31" s="61">
        <v>2</v>
      </c>
      <c r="N31" s="70">
        <f t="shared" si="1"/>
        <v>2</v>
      </c>
      <c r="O31" s="71">
        <f t="shared" si="2"/>
        <v>2</v>
      </c>
      <c r="P31" s="68">
        <v>0</v>
      </c>
      <c r="Q31" s="53">
        <f t="shared" si="3"/>
        <v>-2</v>
      </c>
      <c r="R31" s="16"/>
      <c r="S31" s="102"/>
      <c r="T31" s="102"/>
    </row>
    <row r="32" spans="1:20" ht="15" customHeight="1">
      <c r="A32" s="23"/>
      <c r="B32" s="158" t="s">
        <v>31</v>
      </c>
      <c r="C32" s="159">
        <v>0</v>
      </c>
      <c r="D32" s="59">
        <v>1000</v>
      </c>
      <c r="E32" s="60">
        <v>1000</v>
      </c>
      <c r="F32" s="55">
        <v>0</v>
      </c>
      <c r="G32" s="61">
        <v>0</v>
      </c>
      <c r="H32" s="55">
        <v>0</v>
      </c>
      <c r="I32" s="61">
        <v>0</v>
      </c>
      <c r="J32" s="55">
        <v>0</v>
      </c>
      <c r="K32" s="61">
        <v>0</v>
      </c>
      <c r="L32" s="55">
        <v>0</v>
      </c>
      <c r="M32" s="61"/>
      <c r="N32" s="70">
        <f t="shared" si="1"/>
        <v>0</v>
      </c>
      <c r="O32" s="71">
        <f t="shared" si="2"/>
        <v>0</v>
      </c>
      <c r="P32" s="68">
        <v>0</v>
      </c>
      <c r="Q32" s="53">
        <f t="shared" si="3"/>
        <v>0</v>
      </c>
      <c r="R32" s="16" t="b">
        <v>1</v>
      </c>
      <c r="S32" s="102"/>
      <c r="T32" s="102"/>
    </row>
    <row r="33" spans="1:20" ht="15" customHeight="1">
      <c r="A33" s="23"/>
      <c r="B33" s="158" t="s">
        <v>75</v>
      </c>
      <c r="C33" s="159">
        <v>0</v>
      </c>
      <c r="D33" s="59">
        <v>2</v>
      </c>
      <c r="E33" s="60">
        <v>2</v>
      </c>
      <c r="F33" s="55">
        <v>0</v>
      </c>
      <c r="G33" s="61">
        <v>0</v>
      </c>
      <c r="H33" s="55">
        <v>0</v>
      </c>
      <c r="I33" s="61">
        <v>0</v>
      </c>
      <c r="J33" s="55">
        <v>0</v>
      </c>
      <c r="K33" s="61">
        <v>0</v>
      </c>
      <c r="L33" s="55">
        <v>14</v>
      </c>
      <c r="M33" s="61">
        <v>14</v>
      </c>
      <c r="N33" s="70">
        <f t="shared" si="1"/>
        <v>14</v>
      </c>
      <c r="O33" s="71">
        <f t="shared" si="2"/>
        <v>14</v>
      </c>
      <c r="P33" s="68">
        <v>0</v>
      </c>
      <c r="Q33" s="53">
        <f t="shared" si="3"/>
        <v>-14</v>
      </c>
      <c r="R33" s="16"/>
      <c r="S33" s="102"/>
      <c r="T33" s="102"/>
    </row>
    <row r="34" spans="1:20" ht="15" customHeight="1">
      <c r="A34" s="23"/>
      <c r="B34" s="158" t="s">
        <v>76</v>
      </c>
      <c r="C34" s="159"/>
      <c r="D34" s="59">
        <v>0</v>
      </c>
      <c r="E34" s="60"/>
      <c r="F34" s="55">
        <v>0</v>
      </c>
      <c r="G34" s="61">
        <v>0</v>
      </c>
      <c r="H34" s="55">
        <v>0</v>
      </c>
      <c r="I34" s="61">
        <v>0</v>
      </c>
      <c r="J34" s="55">
        <v>0</v>
      </c>
      <c r="K34" s="61">
        <v>0</v>
      </c>
      <c r="L34" s="55">
        <v>0</v>
      </c>
      <c r="M34" s="61"/>
      <c r="N34" s="70">
        <f t="shared" si="1"/>
        <v>0</v>
      </c>
      <c r="O34" s="71">
        <f t="shared" si="2"/>
        <v>0</v>
      </c>
      <c r="P34" s="68">
        <v>0</v>
      </c>
      <c r="Q34" s="53">
        <f t="shared" si="3"/>
        <v>0</v>
      </c>
      <c r="R34" s="16"/>
      <c r="S34" s="102"/>
      <c r="T34" s="102"/>
    </row>
    <row r="35" spans="1:256" s="85" customFormat="1" ht="16.5" customHeight="1">
      <c r="A35" s="23"/>
      <c r="B35" s="117" t="s">
        <v>112</v>
      </c>
      <c r="C35" s="119"/>
      <c r="D35" s="59">
        <v>2</v>
      </c>
      <c r="E35" s="60">
        <v>2</v>
      </c>
      <c r="F35" s="55">
        <v>0</v>
      </c>
      <c r="G35" s="61">
        <v>0</v>
      </c>
      <c r="H35" s="55">
        <v>0</v>
      </c>
      <c r="I35" s="61">
        <v>0</v>
      </c>
      <c r="J35" s="55">
        <v>0</v>
      </c>
      <c r="K35" s="61">
        <v>0</v>
      </c>
      <c r="L35" s="55">
        <v>0</v>
      </c>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v>0</v>
      </c>
      <c r="E36" s="60"/>
      <c r="F36" s="55">
        <v>0</v>
      </c>
      <c r="G36" s="61">
        <v>0</v>
      </c>
      <c r="H36" s="55">
        <v>0</v>
      </c>
      <c r="I36" s="61">
        <v>0</v>
      </c>
      <c r="J36" s="55">
        <v>0</v>
      </c>
      <c r="K36" s="61">
        <v>0</v>
      </c>
      <c r="L36" s="55">
        <v>1000</v>
      </c>
      <c r="M36" s="61"/>
      <c r="N36" s="70">
        <f t="shared" si="1"/>
        <v>1000</v>
      </c>
      <c r="O36" s="71">
        <f t="shared" si="2"/>
        <v>0</v>
      </c>
      <c r="P36" s="68">
        <v>0</v>
      </c>
      <c r="Q36" s="53">
        <f t="shared" si="3"/>
        <v>0</v>
      </c>
      <c r="R36" s="16" t="b">
        <v>1</v>
      </c>
      <c r="S36" s="102"/>
      <c r="T36" s="102"/>
    </row>
    <row r="37" spans="1:256" ht="7.5" customHeight="1">
      <c r="A37" s="81"/>
      <c r="B37" s="160">
        <f>COUNTA(B24:B36)</f>
        <v>13</v>
      </c>
      <c r="C37" s="161"/>
      <c r="D37" s="82">
        <v>0</v>
      </c>
      <c r="E37" s="82"/>
      <c r="F37" s="82">
        <v>0</v>
      </c>
      <c r="G37" s="83">
        <v>0</v>
      </c>
      <c r="H37" s="82">
        <v>0</v>
      </c>
      <c r="I37" s="83">
        <v>0</v>
      </c>
      <c r="J37" s="82">
        <v>0</v>
      </c>
      <c r="K37" s="83">
        <v>0</v>
      </c>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v>2815</v>
      </c>
      <c r="E38" s="82">
        <v>1000</v>
      </c>
      <c r="F38" s="82">
        <v>0</v>
      </c>
      <c r="G38" s="83">
        <v>0</v>
      </c>
      <c r="H38" s="82">
        <v>0</v>
      </c>
      <c r="I38" s="83">
        <v>0</v>
      </c>
      <c r="J38" s="82">
        <v>0</v>
      </c>
      <c r="K38" s="83">
        <v>0</v>
      </c>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v>768</v>
      </c>
      <c r="E40" s="60">
        <v>7</v>
      </c>
      <c r="F40" s="55">
        <v>0</v>
      </c>
      <c r="G40" s="61">
        <v>0</v>
      </c>
      <c r="H40" s="55">
        <v>0</v>
      </c>
      <c r="I40" s="61">
        <v>0</v>
      </c>
      <c r="J40" s="55"/>
      <c r="K40" s="61"/>
      <c r="L40" s="55">
        <v>0</v>
      </c>
      <c r="M40" s="61">
        <v>7</v>
      </c>
      <c r="N40" s="70">
        <f>IF(ISERROR(L40+J40+H40+F40),"Invalid Input",L40+J40+H40+F40)</f>
        <v>0</v>
      </c>
      <c r="O40" s="71">
        <f>IF(ISERROR(G40+I40+K40+M40),"Invalid Input",G40+I40+K40+M40)</f>
        <v>7</v>
      </c>
      <c r="P40" s="68">
        <v>0</v>
      </c>
      <c r="Q40" s="53">
        <f>IF(ISERROR(P40-O40),"Invalid Input",(P40-O40))</f>
        <v>-7</v>
      </c>
      <c r="R40" s="16" t="b">
        <v>1</v>
      </c>
      <c r="S40" s="102"/>
      <c r="T40" s="102"/>
    </row>
    <row r="41" spans="1:20" ht="15" customHeight="1">
      <c r="A41" s="27"/>
      <c r="B41" s="158" t="s">
        <v>43</v>
      </c>
      <c r="C41" s="159">
        <v>0</v>
      </c>
      <c r="D41" s="59">
        <v>417</v>
      </c>
      <c r="E41" s="60">
        <v>0</v>
      </c>
      <c r="F41" s="55">
        <v>0</v>
      </c>
      <c r="G41" s="61">
        <v>0</v>
      </c>
      <c r="H41" s="55"/>
      <c r="I41" s="61"/>
      <c r="J41" s="55"/>
      <c r="K41" s="61"/>
      <c r="L41" s="55">
        <v>0</v>
      </c>
      <c r="M41" s="61">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v>2</v>
      </c>
      <c r="E42" s="60">
        <v>2</v>
      </c>
      <c r="F42" s="55">
        <v>0</v>
      </c>
      <c r="G42" s="61">
        <v>0</v>
      </c>
      <c r="H42" s="55"/>
      <c r="I42" s="61"/>
      <c r="J42" s="55"/>
      <c r="K42" s="61"/>
      <c r="L42" s="55">
        <v>0</v>
      </c>
      <c r="M42" s="61">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v>0</v>
      </c>
      <c r="E43" s="60">
        <v>0</v>
      </c>
      <c r="F43" s="55">
        <v>0</v>
      </c>
      <c r="G43" s="61">
        <v>0</v>
      </c>
      <c r="H43" s="55"/>
      <c r="I43" s="61"/>
      <c r="J43" s="55"/>
      <c r="K43" s="61"/>
      <c r="L43" s="55">
        <v>0</v>
      </c>
      <c r="M43" s="61">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v>0</v>
      </c>
      <c r="E47" s="60">
        <v>0</v>
      </c>
      <c r="F47" s="55">
        <v>0</v>
      </c>
      <c r="G47" s="61">
        <v>0</v>
      </c>
      <c r="H47" s="55">
        <v>0</v>
      </c>
      <c r="I47" s="61">
        <v>0</v>
      </c>
      <c r="J47" s="55"/>
      <c r="K47" s="61"/>
      <c r="L47" s="55">
        <v>0</v>
      </c>
      <c r="M47" s="61">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v>0</v>
      </c>
      <c r="E48" s="60">
        <v>0</v>
      </c>
      <c r="F48" s="55">
        <v>0</v>
      </c>
      <c r="G48" s="61">
        <v>0</v>
      </c>
      <c r="H48" s="55"/>
      <c r="I48" s="61"/>
      <c r="J48" s="55"/>
      <c r="K48" s="61"/>
      <c r="L48" s="55">
        <v>0</v>
      </c>
      <c r="M48" s="61">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v>0</v>
      </c>
      <c r="E49" s="60">
        <v>0</v>
      </c>
      <c r="F49" s="55">
        <v>0</v>
      </c>
      <c r="G49" s="61">
        <v>0</v>
      </c>
      <c r="H49" s="55"/>
      <c r="I49" s="61"/>
      <c r="J49" s="55"/>
      <c r="K49" s="61"/>
      <c r="L49" s="55">
        <v>0</v>
      </c>
      <c r="M49" s="61">
        <v>0</v>
      </c>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v>5300</v>
      </c>
      <c r="E53" s="60">
        <v>0</v>
      </c>
      <c r="F53" s="55">
        <v>0</v>
      </c>
      <c r="G53" s="61">
        <v>0</v>
      </c>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v>0</v>
      </c>
      <c r="E54" s="60">
        <v>0</v>
      </c>
      <c r="F54" s="55">
        <v>0</v>
      </c>
      <c r="G54" s="61">
        <v>0</v>
      </c>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v>0</v>
      </c>
      <c r="E57" s="60">
        <v>0</v>
      </c>
      <c r="F57" s="55">
        <v>0</v>
      </c>
      <c r="G57" s="61">
        <v>0</v>
      </c>
      <c r="H57" s="55">
        <v>0</v>
      </c>
      <c r="I57" s="61">
        <v>0</v>
      </c>
      <c r="J57" s="55"/>
      <c r="K57" s="61"/>
      <c r="L57" s="55">
        <v>0</v>
      </c>
      <c r="M57" s="61">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v>0</v>
      </c>
      <c r="E58" s="60">
        <v>0</v>
      </c>
      <c r="F58" s="55">
        <v>0</v>
      </c>
      <c r="G58" s="61">
        <v>0</v>
      </c>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v>0</v>
      </c>
      <c r="E61" s="60">
        <v>42674</v>
      </c>
      <c r="F61" s="55">
        <v>42674</v>
      </c>
      <c r="G61" s="61">
        <v>26458</v>
      </c>
      <c r="H61" s="55">
        <v>42674</v>
      </c>
      <c r="I61" s="61">
        <v>38620</v>
      </c>
      <c r="J61" s="55">
        <v>42674</v>
      </c>
      <c r="K61" s="61">
        <v>42418</v>
      </c>
      <c r="L61" s="55">
        <v>42674</v>
      </c>
      <c r="M61" s="61">
        <v>42674</v>
      </c>
      <c r="N61" s="70">
        <f>IF(ISERROR(L61+J61+H61+F61),"Invalid Input",L61+J61+H61+F61)</f>
        <v>170696</v>
      </c>
      <c r="O61" s="71">
        <f>IF(ISERROR(G61+I61+K61+M61),"Invalid Input",G61+I61+K61+M61)</f>
        <v>150170</v>
      </c>
      <c r="P61" s="68">
        <v>0</v>
      </c>
      <c r="Q61" s="53">
        <f>IF(ISERROR(P61-O61),"Invalid Input",(P61-O61))</f>
        <v>-150170</v>
      </c>
      <c r="R61" s="16" t="b">
        <v>1</v>
      </c>
      <c r="S61" s="104"/>
      <c r="T61" s="104"/>
    </row>
    <row r="62" spans="1:20" ht="15" customHeight="1">
      <c r="A62" s="27"/>
      <c r="B62" s="172" t="s">
        <v>80</v>
      </c>
      <c r="C62" s="173"/>
      <c r="D62" s="59">
        <v>0</v>
      </c>
      <c r="E62" s="60">
        <v>0</v>
      </c>
      <c r="F62" s="55">
        <v>0</v>
      </c>
      <c r="G62" s="61">
        <v>0</v>
      </c>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v>0</v>
      </c>
      <c r="E63" s="60">
        <v>19125</v>
      </c>
      <c r="F63" s="55">
        <v>19125</v>
      </c>
      <c r="G63" s="61">
        <v>11857</v>
      </c>
      <c r="H63" s="55">
        <v>19125</v>
      </c>
      <c r="I63" s="61">
        <v>17308</v>
      </c>
      <c r="J63" s="55">
        <v>19125</v>
      </c>
      <c r="K63" s="61">
        <v>19010</v>
      </c>
      <c r="L63" s="55">
        <v>19125</v>
      </c>
      <c r="M63" s="61">
        <v>19125</v>
      </c>
      <c r="N63" s="70">
        <f>IF(ISERROR(L63+J63+H63+F63),"Invalid Input",L63+J63+H63+F63)</f>
        <v>76500</v>
      </c>
      <c r="O63" s="71">
        <f>IF(ISERROR(G63+I63+K63+M63),"Invalid Input",G63+I63+K63+M63)</f>
        <v>67300</v>
      </c>
      <c r="P63" s="68">
        <v>0</v>
      </c>
      <c r="Q63" s="53">
        <f>IF(ISERROR(P63-O63),"Invalid Input",(P63-O63))</f>
        <v>-67300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v>100</v>
      </c>
      <c r="E66" s="60">
        <v>20</v>
      </c>
      <c r="F66" s="55">
        <v>20</v>
      </c>
      <c r="G66" s="61">
        <v>20</v>
      </c>
      <c r="H66" s="55">
        <v>0</v>
      </c>
      <c r="I66" s="61">
        <v>0</v>
      </c>
      <c r="J66" s="55">
        <v>0</v>
      </c>
      <c r="K66" s="61">
        <v>0</v>
      </c>
      <c r="L66" s="55">
        <v>0</v>
      </c>
      <c r="M66" s="61">
        <v>0</v>
      </c>
      <c r="N66" s="70">
        <f>IF(ISERROR(L66+J66+H66+F66),"Invalid Input",L66+J66+H66+F66)</f>
        <v>20</v>
      </c>
      <c r="O66" s="71">
        <f>IF(ISERROR(G66+I66+K66+M66),"Invalid Input",G66+I66+K66+M66)</f>
        <v>20</v>
      </c>
      <c r="P66" s="68">
        <v>0</v>
      </c>
      <c r="Q66" s="53">
        <f>IF(ISERROR(P66-O66),"Invalid Input",(P66-O66))</f>
        <v>-20</v>
      </c>
      <c r="R66" s="16" t="b">
        <v>1</v>
      </c>
      <c r="S66" s="104"/>
      <c r="T66" s="104"/>
    </row>
    <row r="67" spans="1:20" ht="14.25">
      <c r="A67" s="27"/>
      <c r="B67" s="37" t="s">
        <v>83</v>
      </c>
      <c r="C67" s="38"/>
      <c r="D67" s="59">
        <v>20</v>
      </c>
      <c r="E67" s="60">
        <v>0</v>
      </c>
      <c r="F67" s="55">
        <v>0</v>
      </c>
      <c r="G67" s="61">
        <v>0</v>
      </c>
      <c r="H67" s="55">
        <v>4</v>
      </c>
      <c r="I67" s="61">
        <v>4</v>
      </c>
      <c r="J67" s="55">
        <v>0</v>
      </c>
      <c r="K67" s="61">
        <v>0</v>
      </c>
      <c r="L67" s="55">
        <v>0</v>
      </c>
      <c r="M67" s="61">
        <v>0</v>
      </c>
      <c r="N67" s="70">
        <f>IF(ISERROR(L67+J67+H67+F67),"Invalid Input",L67+J67+H67+F67)</f>
        <v>4</v>
      </c>
      <c r="O67" s="71">
        <f>IF(ISERROR(G67+I67+K67+M67),"Invalid Input",G67+I67+K67+M67)</f>
        <v>4</v>
      </c>
      <c r="P67" s="68">
        <v>0</v>
      </c>
      <c r="Q67" s="53">
        <f>IF(ISERROR(P67-O67),"Invalid Input",(P67-O67))</f>
        <v>-4</v>
      </c>
      <c r="R67" s="16" t="b">
        <v>1</v>
      </c>
      <c r="S67" s="104"/>
      <c r="T67" s="104"/>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v>1000</v>
      </c>
      <c r="E69" s="60">
        <v>0</v>
      </c>
      <c r="F69" s="55">
        <v>0</v>
      </c>
      <c r="G69" s="61">
        <v>0</v>
      </c>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v>0</v>
      </c>
      <c r="E73" s="60">
        <v>4</v>
      </c>
      <c r="F73" s="55">
        <v>4</v>
      </c>
      <c r="G73" s="61">
        <v>0</v>
      </c>
      <c r="H73" s="55">
        <v>4</v>
      </c>
      <c r="I73" s="61">
        <v>0</v>
      </c>
      <c r="J73" s="55">
        <v>4</v>
      </c>
      <c r="K73" s="61">
        <v>0</v>
      </c>
      <c r="L73" s="55">
        <v>4</v>
      </c>
      <c r="M73" s="61">
        <v>0</v>
      </c>
      <c r="N73" s="70">
        <f t="shared" si="4"/>
        <v>16</v>
      </c>
      <c r="O73" s="71">
        <f t="shared" si="5"/>
        <v>0</v>
      </c>
      <c r="P73" s="68">
        <v>0</v>
      </c>
      <c r="Q73" s="53">
        <f t="shared" si="6"/>
        <v>0</v>
      </c>
      <c r="R73" s="16" t="b">
        <v>1</v>
      </c>
      <c r="S73" s="104"/>
      <c r="T73" s="104"/>
    </row>
    <row r="74" spans="1:20" ht="26.25" customHeight="1">
      <c r="A74" s="27"/>
      <c r="B74" s="172" t="s">
        <v>50</v>
      </c>
      <c r="C74" s="173"/>
      <c r="D74" s="59">
        <v>0</v>
      </c>
      <c r="E74" s="60">
        <v>0</v>
      </c>
      <c r="F74" s="55">
        <v>0</v>
      </c>
      <c r="G74" s="61">
        <v>0</v>
      </c>
      <c r="H74" s="55">
        <v>0</v>
      </c>
      <c r="I74" s="61">
        <v>0</v>
      </c>
      <c r="J74" s="55">
        <v>0</v>
      </c>
      <c r="K74" s="61">
        <v>0</v>
      </c>
      <c r="L74" s="55">
        <v>0</v>
      </c>
      <c r="M74" s="61">
        <v>0</v>
      </c>
      <c r="N74" s="70">
        <f t="shared" si="4"/>
        <v>0</v>
      </c>
      <c r="O74" s="71">
        <f t="shared" si="5"/>
        <v>0</v>
      </c>
      <c r="P74" s="68">
        <v>0</v>
      </c>
      <c r="Q74" s="53">
        <f t="shared" si="6"/>
        <v>0</v>
      </c>
      <c r="R74" s="16" t="b">
        <v>1</v>
      </c>
      <c r="S74" s="104"/>
      <c r="T74" s="104"/>
    </row>
    <row r="75" spans="1:20" ht="14.25">
      <c r="A75" s="27"/>
      <c r="B75" s="172" t="s">
        <v>51</v>
      </c>
      <c r="C75" s="173"/>
      <c r="D75" s="59">
        <v>0</v>
      </c>
      <c r="E75" s="60">
        <v>1</v>
      </c>
      <c r="F75" s="55">
        <v>1</v>
      </c>
      <c r="G75" s="61">
        <v>0</v>
      </c>
      <c r="H75" s="55">
        <v>1</v>
      </c>
      <c r="I75" s="61">
        <v>0</v>
      </c>
      <c r="J75" s="55">
        <v>1</v>
      </c>
      <c r="K75" s="61">
        <v>0</v>
      </c>
      <c r="L75" s="55">
        <v>1</v>
      </c>
      <c r="M75" s="61">
        <v>0</v>
      </c>
      <c r="N75" s="70">
        <f t="shared" si="4"/>
        <v>4</v>
      </c>
      <c r="O75" s="71">
        <f t="shared" si="5"/>
        <v>0</v>
      </c>
      <c r="P75" s="68">
        <v>0</v>
      </c>
      <c r="Q75" s="53">
        <f t="shared" si="6"/>
        <v>0</v>
      </c>
      <c r="R75" s="16" t="b">
        <v>1</v>
      </c>
      <c r="S75" s="104"/>
      <c r="T75" s="104"/>
    </row>
    <row r="76" spans="1:20" ht="15" customHeight="1">
      <c r="A76" s="17"/>
      <c r="B76" s="158" t="s">
        <v>52</v>
      </c>
      <c r="C76" s="159"/>
      <c r="D76" s="59">
        <v>0</v>
      </c>
      <c r="E76" s="60">
        <v>0</v>
      </c>
      <c r="F76" s="55">
        <v>0</v>
      </c>
      <c r="G76" s="61">
        <v>0</v>
      </c>
      <c r="H76" s="55">
        <v>0</v>
      </c>
      <c r="I76" s="61">
        <v>0</v>
      </c>
      <c r="J76" s="55">
        <v>0</v>
      </c>
      <c r="K76" s="61">
        <v>0</v>
      </c>
      <c r="L76" s="55">
        <v>0</v>
      </c>
      <c r="M76" s="61">
        <v>0</v>
      </c>
      <c r="N76" s="70">
        <f t="shared" si="4"/>
        <v>0</v>
      </c>
      <c r="O76" s="71">
        <f t="shared" si="5"/>
        <v>0</v>
      </c>
      <c r="P76" s="68">
        <v>0</v>
      </c>
      <c r="Q76" s="53">
        <f t="shared" si="6"/>
        <v>0</v>
      </c>
      <c r="R76" s="16" t="b">
        <v>1</v>
      </c>
      <c r="S76" s="104"/>
      <c r="T76" s="104"/>
    </row>
    <row r="77" spans="1:20" ht="14.25">
      <c r="A77" s="27"/>
      <c r="B77" s="172" t="s">
        <v>53</v>
      </c>
      <c r="C77" s="173"/>
      <c r="D77" s="59">
        <v>0</v>
      </c>
      <c r="E77" s="60">
        <v>1</v>
      </c>
      <c r="F77" s="55">
        <v>1</v>
      </c>
      <c r="G77" s="61">
        <v>0</v>
      </c>
      <c r="H77" s="55">
        <v>1</v>
      </c>
      <c r="I77" s="61">
        <v>0</v>
      </c>
      <c r="J77" s="55">
        <v>1</v>
      </c>
      <c r="K77" s="61">
        <v>0</v>
      </c>
      <c r="L77" s="55">
        <v>1</v>
      </c>
      <c r="M77" s="61">
        <v>0</v>
      </c>
      <c r="N77" s="70">
        <f t="shared" si="4"/>
        <v>4</v>
      </c>
      <c r="O77" s="71">
        <f t="shared" si="5"/>
        <v>0</v>
      </c>
      <c r="P77" s="68">
        <v>0</v>
      </c>
      <c r="Q77" s="53">
        <f t="shared" si="6"/>
        <v>0</v>
      </c>
      <c r="R77" s="16" t="b">
        <v>1</v>
      </c>
      <c r="S77" s="104"/>
      <c r="T77" s="104"/>
    </row>
    <row r="78" spans="1:20" ht="14.25">
      <c r="A78" s="27"/>
      <c r="B78" s="172" t="s">
        <v>54</v>
      </c>
      <c r="C78" s="173"/>
      <c r="D78" s="59">
        <v>0</v>
      </c>
      <c r="E78" s="60">
        <v>2</v>
      </c>
      <c r="F78" s="55">
        <v>2</v>
      </c>
      <c r="G78" s="61">
        <v>0</v>
      </c>
      <c r="H78" s="55">
        <v>2</v>
      </c>
      <c r="I78" s="61">
        <v>0</v>
      </c>
      <c r="J78" s="55">
        <v>2</v>
      </c>
      <c r="K78" s="61">
        <v>0</v>
      </c>
      <c r="L78" s="55">
        <v>2</v>
      </c>
      <c r="M78" s="61">
        <v>0</v>
      </c>
      <c r="N78" s="70">
        <f t="shared" si="4"/>
        <v>8</v>
      </c>
      <c r="O78" s="71">
        <f t="shared" si="5"/>
        <v>0</v>
      </c>
      <c r="P78" s="68">
        <v>0</v>
      </c>
      <c r="Q78" s="53">
        <f t="shared" si="6"/>
        <v>0</v>
      </c>
      <c r="R78" s="16" t="b">
        <v>1</v>
      </c>
      <c r="S78" s="104"/>
      <c r="T78" s="104"/>
    </row>
    <row r="79" spans="1:20" ht="14.25">
      <c r="A79" s="17"/>
      <c r="B79" s="172" t="s">
        <v>55</v>
      </c>
      <c r="C79" s="173"/>
      <c r="D79" s="59">
        <v>0</v>
      </c>
      <c r="E79" s="60">
        <v>0</v>
      </c>
      <c r="F79" s="55">
        <v>0</v>
      </c>
      <c r="G79" s="61">
        <v>0</v>
      </c>
      <c r="H79" s="55">
        <v>0</v>
      </c>
      <c r="I79" s="61">
        <v>0</v>
      </c>
      <c r="J79" s="55">
        <v>0</v>
      </c>
      <c r="K79" s="61">
        <v>0</v>
      </c>
      <c r="L79" s="55">
        <v>0</v>
      </c>
      <c r="M79" s="61">
        <v>0</v>
      </c>
      <c r="N79" s="70">
        <f t="shared" si="4"/>
        <v>0</v>
      </c>
      <c r="O79" s="71">
        <f t="shared" si="5"/>
        <v>0</v>
      </c>
      <c r="P79" s="68">
        <v>0</v>
      </c>
      <c r="Q79" s="53">
        <f t="shared" si="6"/>
        <v>0</v>
      </c>
      <c r="R79" s="16" t="b">
        <v>1</v>
      </c>
      <c r="S79" s="104"/>
      <c r="T79" s="104"/>
    </row>
    <row r="80" spans="1:20" ht="14.25">
      <c r="A80" s="27"/>
      <c r="B80" s="172" t="s">
        <v>56</v>
      </c>
      <c r="C80" s="173"/>
      <c r="D80" s="59">
        <v>0</v>
      </c>
      <c r="E80" s="60">
        <v>0</v>
      </c>
      <c r="F80" s="55">
        <v>0</v>
      </c>
      <c r="G80" s="61">
        <v>0</v>
      </c>
      <c r="H80" s="55">
        <v>0</v>
      </c>
      <c r="I80" s="61">
        <v>0</v>
      </c>
      <c r="J80" s="55">
        <v>0</v>
      </c>
      <c r="K80" s="61">
        <v>0</v>
      </c>
      <c r="L80" s="55">
        <v>0</v>
      </c>
      <c r="M80" s="61">
        <v>0</v>
      </c>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v>0</v>
      </c>
      <c r="E83" s="60">
        <v>0</v>
      </c>
      <c r="F83" s="55">
        <v>0</v>
      </c>
      <c r="G83" s="61">
        <v>0</v>
      </c>
      <c r="H83" s="55">
        <v>0</v>
      </c>
      <c r="I83" s="61">
        <v>0</v>
      </c>
      <c r="J83" s="55">
        <v>0</v>
      </c>
      <c r="K83" s="61">
        <v>0</v>
      </c>
      <c r="L83" s="55">
        <v>0</v>
      </c>
      <c r="M83" s="61">
        <v>0</v>
      </c>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v>119</v>
      </c>
      <c r="E86" s="60">
        <v>124</v>
      </c>
      <c r="F86" s="55">
        <v>124</v>
      </c>
      <c r="G86" s="61">
        <v>123</v>
      </c>
      <c r="H86" s="55">
        <v>0</v>
      </c>
      <c r="I86" s="61">
        <v>1</v>
      </c>
      <c r="J86" s="55"/>
      <c r="K86" s="61"/>
      <c r="L86" s="55"/>
      <c r="M86" s="61"/>
      <c r="N86" s="70">
        <f>IF(ISERROR(L86+J86+H86+F86),"Invalid Input",L86+J86+H86+F86)</f>
        <v>124</v>
      </c>
      <c r="O86" s="71">
        <f>IF(ISERROR(G86+I86+K86+M86),"Invalid Input",G86+I86+K86+M86)</f>
        <v>124</v>
      </c>
      <c r="P86" s="68">
        <v>0</v>
      </c>
      <c r="Q86" s="53">
        <f>IF(ISERROR(P86-O86),"Invalid Input",(P86-O86))</f>
        <v>-124</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SheetNames!A12</f>
        <v>GT485</v>
      </c>
      <c r="D88" s="75"/>
    </row>
  </sheetData>
  <sheetProtection/>
  <mergeCells count="48">
    <mergeCell ref="B86:C86"/>
    <mergeCell ref="B42:C42"/>
    <mergeCell ref="B43:C43"/>
    <mergeCell ref="A45:C45"/>
    <mergeCell ref="B49:C49"/>
    <mergeCell ref="B50:C50"/>
    <mergeCell ref="B81:C81"/>
    <mergeCell ref="B82:C82"/>
    <mergeCell ref="B59:C59"/>
    <mergeCell ref="B61:C61"/>
    <mergeCell ref="B62:C62"/>
    <mergeCell ref="B53:C53"/>
    <mergeCell ref="B58:C58"/>
    <mergeCell ref="B63:C63"/>
    <mergeCell ref="B64:C64"/>
    <mergeCell ref="B55:C55"/>
    <mergeCell ref="B57:C57"/>
    <mergeCell ref="B54:C54"/>
    <mergeCell ref="B84:C84"/>
    <mergeCell ref="B72:C72"/>
    <mergeCell ref="B73:C73"/>
    <mergeCell ref="B74:C74"/>
    <mergeCell ref="B75:C75"/>
    <mergeCell ref="B76:C76"/>
    <mergeCell ref="B77:C77"/>
    <mergeCell ref="B78:C78"/>
    <mergeCell ref="B79:C79"/>
    <mergeCell ref="B80:C80"/>
    <mergeCell ref="B83:C83"/>
    <mergeCell ref="B48:C48"/>
    <mergeCell ref="B40:C40"/>
    <mergeCell ref="B41:C41"/>
    <mergeCell ref="A51:C51"/>
    <mergeCell ref="B36:C36"/>
    <mergeCell ref="B37:C37"/>
    <mergeCell ref="A38:C38"/>
    <mergeCell ref="B47:C47"/>
    <mergeCell ref="A22:C22"/>
    <mergeCell ref="B24:C24"/>
    <mergeCell ref="B25:C25"/>
    <mergeCell ref="B26:C26"/>
    <mergeCell ref="B27:C27"/>
    <mergeCell ref="B34:C34"/>
    <mergeCell ref="B28:C28"/>
    <mergeCell ref="B29:C29"/>
    <mergeCell ref="B30:C30"/>
    <mergeCell ref="B32:C32"/>
    <mergeCell ref="B33:C33"/>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DC48 - West Rand</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c r="E10" s="92" t="s">
        <v>33</v>
      </c>
      <c r="F10" s="1"/>
      <c r="G10" s="1"/>
      <c r="H10" s="1"/>
      <c r="I10" s="1"/>
      <c r="J10" s="1"/>
      <c r="K10" s="1"/>
      <c r="L10" s="1"/>
      <c r="M10" s="1"/>
      <c r="N10" s="1"/>
      <c r="O10" s="1"/>
      <c r="P10" s="1"/>
      <c r="Q10" s="1"/>
      <c r="R10" s="1"/>
      <c r="S10" s="94"/>
      <c r="T10" s="94"/>
    </row>
    <row r="11" spans="1:20" ht="14.25">
      <c r="A11" s="67"/>
      <c r="B11" s="62"/>
      <c r="C11" s="127" t="s">
        <v>68</v>
      </c>
      <c r="D11" s="125"/>
      <c r="E11" s="92" t="s">
        <v>33</v>
      </c>
      <c r="F11" s="1"/>
      <c r="G11" s="1"/>
      <c r="H11" s="1"/>
      <c r="I11" s="1"/>
      <c r="J11" s="1"/>
      <c r="K11" s="1"/>
      <c r="L11" s="1"/>
      <c r="M11" s="1"/>
      <c r="N11" s="1"/>
      <c r="O11" s="1"/>
      <c r="P11" s="1"/>
      <c r="Q11" s="1"/>
      <c r="R11" s="1"/>
      <c r="S11" s="94"/>
      <c r="T11" s="94"/>
    </row>
    <row r="12" spans="1:20" ht="14.25">
      <c r="A12" s="67"/>
      <c r="B12" s="62"/>
      <c r="C12" s="127" t="s">
        <v>69</v>
      </c>
      <c r="D12" s="128"/>
      <c r="E12" s="92" t="s">
        <v>33</v>
      </c>
      <c r="F12" s="1"/>
      <c r="G12" s="1"/>
      <c r="H12" s="1"/>
      <c r="I12" s="1"/>
      <c r="J12" s="1"/>
      <c r="K12" s="1"/>
      <c r="L12" s="1"/>
      <c r="M12" s="1"/>
      <c r="N12" s="1"/>
      <c r="O12" s="1"/>
      <c r="P12" s="1"/>
      <c r="Q12" s="1"/>
      <c r="R12" s="1"/>
      <c r="S12" s="94"/>
      <c r="T12" s="94"/>
    </row>
    <row r="13" spans="1:20" ht="14.25">
      <c r="A13" s="67"/>
      <c r="B13" s="62"/>
      <c r="C13" s="127" t="s">
        <v>70</v>
      </c>
      <c r="D13" s="128"/>
      <c r="E13" s="92" t="s">
        <v>33</v>
      </c>
      <c r="F13" s="1"/>
      <c r="G13" s="1"/>
      <c r="H13" s="1"/>
      <c r="I13" s="1"/>
      <c r="J13" s="1"/>
      <c r="K13" s="1"/>
      <c r="L13" s="1"/>
      <c r="M13" s="1"/>
      <c r="N13" s="1"/>
      <c r="O13" s="1"/>
      <c r="P13" s="1"/>
      <c r="Q13" s="1"/>
      <c r="R13" s="1"/>
      <c r="S13" s="94"/>
      <c r="T13" s="94"/>
    </row>
    <row r="14" spans="1:20" ht="14.25">
      <c r="A14" s="67"/>
      <c r="B14" s="62"/>
      <c r="C14" s="127" t="s">
        <v>71</v>
      </c>
      <c r="D14" s="128"/>
      <c r="E14" s="92" t="s">
        <v>33</v>
      </c>
      <c r="F14" s="1"/>
      <c r="G14" s="1"/>
      <c r="H14" s="1"/>
      <c r="I14" s="1"/>
      <c r="J14" s="1"/>
      <c r="K14" s="1"/>
      <c r="L14" s="1"/>
      <c r="M14" s="1"/>
      <c r="N14" s="1"/>
      <c r="O14" s="1"/>
      <c r="P14" s="1"/>
      <c r="Q14" s="1"/>
      <c r="R14" s="1"/>
      <c r="S14" s="94"/>
      <c r="T14" s="94"/>
    </row>
    <row r="15" spans="1:20" ht="14.25">
      <c r="A15" s="67"/>
      <c r="B15" s="62"/>
      <c r="C15" s="124" t="s">
        <v>72</v>
      </c>
      <c r="D15" s="128"/>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c r="A26" s="23"/>
      <c r="B26" s="158" t="s">
        <v>28</v>
      </c>
      <c r="C26" s="159">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c r="A27" s="23"/>
      <c r="B27" s="158" t="s">
        <v>29</v>
      </c>
      <c r="C27" s="159">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c r="A28" s="23"/>
      <c r="B28" s="158" t="s">
        <v>113</v>
      </c>
      <c r="C28" s="159"/>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c r="A30" s="23"/>
      <c r="B30" s="158" t="s">
        <v>36</v>
      </c>
      <c r="C30" s="159"/>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0" ht="15" customHeight="1">
      <c r="A33" s="23"/>
      <c r="B33" s="158" t="s">
        <v>75</v>
      </c>
      <c r="C33" s="159">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0" ht="15" customHeight="1">
      <c r="A34" s="23"/>
      <c r="B34" s="158" t="s">
        <v>76</v>
      </c>
      <c r="C34" s="159"/>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158" t="s">
        <v>43</v>
      </c>
      <c r="C41" s="159">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172" t="s">
        <v>80</v>
      </c>
      <c r="C62" s="173"/>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14.25">
      <c r="A75" s="27"/>
      <c r="B75" s="172" t="s">
        <v>51</v>
      </c>
      <c r="C75" s="173"/>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ht="14.2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4.25">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SheetNames!A13</f>
        <v>DC48</v>
      </c>
      <c r="D88" s="75"/>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88"/>
  <sheetViews>
    <sheetView showGridLines="0" tabSelected="1" zoomScale="85" zoomScaleNormal="85"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Summary - Gauteng</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8.5">
      <c r="C5" s="95" t="s">
        <v>63</v>
      </c>
      <c r="D5" s="108">
        <f>SUM(EKU:DC48!D5)</f>
        <v>959158</v>
      </c>
      <c r="E5" s="93" t="s">
        <v>37</v>
      </c>
    </row>
    <row r="6" spans="3:5" ht="14.25">
      <c r="C6" s="95" t="s">
        <v>30</v>
      </c>
      <c r="D6" s="108">
        <f>SUM(EKU:DC48!D6)</f>
        <v>341999</v>
      </c>
      <c r="E6" s="92" t="s">
        <v>33</v>
      </c>
    </row>
    <row r="7" spans="1:20" ht="28.5">
      <c r="A7" s="67"/>
      <c r="B7" s="62"/>
      <c r="C7" s="96" t="s">
        <v>64</v>
      </c>
      <c r="D7" s="108">
        <f>SUM(EKU:DC48!D7)</f>
        <v>503</v>
      </c>
      <c r="E7" s="92" t="s">
        <v>32</v>
      </c>
      <c r="F7" s="1"/>
      <c r="G7" s="1"/>
      <c r="H7" s="1"/>
      <c r="I7" s="1"/>
      <c r="J7" s="1"/>
      <c r="K7" s="1"/>
      <c r="L7" s="1"/>
      <c r="M7" s="1"/>
      <c r="N7" s="1"/>
      <c r="O7" s="1"/>
      <c r="P7" s="1"/>
      <c r="Q7" s="1"/>
      <c r="R7" s="1"/>
      <c r="S7" s="94"/>
      <c r="T7" s="94"/>
    </row>
    <row r="8" spans="1:20" ht="14.25">
      <c r="A8" s="67"/>
      <c r="B8" s="62"/>
      <c r="C8" s="115" t="s">
        <v>65</v>
      </c>
      <c r="D8" s="108">
        <f>SUM(EKU:DC48!D8)</f>
        <v>1276301</v>
      </c>
      <c r="E8" s="92" t="s">
        <v>33</v>
      </c>
      <c r="F8" s="1"/>
      <c r="G8" s="1"/>
      <c r="H8" s="1"/>
      <c r="I8" s="1"/>
      <c r="J8" s="1"/>
      <c r="K8" s="1"/>
      <c r="L8" s="1"/>
      <c r="M8" s="1"/>
      <c r="N8" s="1"/>
      <c r="O8" s="1"/>
      <c r="P8" s="1"/>
      <c r="Q8" s="1"/>
      <c r="R8" s="1"/>
      <c r="S8" s="94"/>
      <c r="T8" s="94"/>
    </row>
    <row r="9" spans="1:20" ht="15.75" customHeight="1">
      <c r="A9" s="67"/>
      <c r="B9" s="62"/>
      <c r="C9" s="97" t="s">
        <v>66</v>
      </c>
      <c r="D9" s="108">
        <f>SUM(EKU:DC48!D9)</f>
        <v>18176</v>
      </c>
      <c r="E9" s="92" t="s">
        <v>33</v>
      </c>
      <c r="F9" s="1"/>
      <c r="G9" s="1"/>
      <c r="H9" s="1"/>
      <c r="I9" s="1"/>
      <c r="J9" s="1"/>
      <c r="K9" s="1"/>
      <c r="L9" s="1"/>
      <c r="M9" s="1"/>
      <c r="N9" s="1"/>
      <c r="O9" s="1"/>
      <c r="P9" s="1"/>
      <c r="Q9" s="1"/>
      <c r="R9" s="1"/>
      <c r="S9" s="94"/>
      <c r="T9" s="94"/>
    </row>
    <row r="10" spans="1:20" ht="14.25">
      <c r="A10" s="67"/>
      <c r="B10" s="62"/>
      <c r="C10" s="96" t="s">
        <v>67</v>
      </c>
      <c r="D10" s="108">
        <f>SUM(EKU:DC48!D10)</f>
        <v>2458225</v>
      </c>
      <c r="E10" s="92" t="s">
        <v>33</v>
      </c>
      <c r="F10" s="1"/>
      <c r="G10" s="1"/>
      <c r="H10" s="1"/>
      <c r="I10" s="1"/>
      <c r="J10" s="1"/>
      <c r="K10" s="1"/>
      <c r="L10" s="1"/>
      <c r="M10" s="1"/>
      <c r="N10" s="1"/>
      <c r="O10" s="1"/>
      <c r="P10" s="1"/>
      <c r="Q10" s="1"/>
      <c r="R10" s="1"/>
      <c r="S10" s="94"/>
      <c r="T10" s="94"/>
    </row>
    <row r="11" spans="1:20" ht="14.25">
      <c r="A11" s="67"/>
      <c r="B11" s="62"/>
      <c r="C11" s="96" t="s">
        <v>68</v>
      </c>
      <c r="D11" s="108">
        <f>SUM(EKU:DC48!D11)</f>
        <v>202663</v>
      </c>
      <c r="E11" s="92" t="s">
        <v>33</v>
      </c>
      <c r="F11" s="1"/>
      <c r="G11" s="1"/>
      <c r="H11" s="1"/>
      <c r="I11" s="1"/>
      <c r="J11" s="1"/>
      <c r="K11" s="1"/>
      <c r="L11" s="1"/>
      <c r="M11" s="1"/>
      <c r="N11" s="1"/>
      <c r="O11" s="1"/>
      <c r="P11" s="1"/>
      <c r="Q11" s="1"/>
      <c r="R11" s="1"/>
      <c r="S11" s="94"/>
      <c r="T11" s="94"/>
    </row>
    <row r="12" spans="1:20" ht="14.25">
      <c r="A12" s="67"/>
      <c r="B12" s="62"/>
      <c r="C12" s="96" t="s">
        <v>69</v>
      </c>
      <c r="D12" s="108">
        <f>SUM(EKU:DC48!D12)</f>
        <v>2447719</v>
      </c>
      <c r="E12" s="92" t="s">
        <v>33</v>
      </c>
      <c r="F12" s="1"/>
      <c r="G12" s="1"/>
      <c r="H12" s="1"/>
      <c r="I12" s="1"/>
      <c r="J12" s="1"/>
      <c r="K12" s="1"/>
      <c r="L12" s="1"/>
      <c r="M12" s="1"/>
      <c r="N12" s="1"/>
      <c r="O12" s="1"/>
      <c r="P12" s="1"/>
      <c r="Q12" s="1"/>
      <c r="R12" s="1"/>
      <c r="S12" s="94"/>
      <c r="T12" s="94"/>
    </row>
    <row r="13" spans="1:20" ht="14.25">
      <c r="A13" s="67"/>
      <c r="B13" s="62"/>
      <c r="C13" s="96" t="s">
        <v>70</v>
      </c>
      <c r="D13" s="108">
        <f>SUM(EKU:DC48!D13)</f>
        <v>323868</v>
      </c>
      <c r="E13" s="92" t="s">
        <v>33</v>
      </c>
      <c r="F13" s="1"/>
      <c r="G13" s="1"/>
      <c r="H13" s="1"/>
      <c r="I13" s="1"/>
      <c r="J13" s="1"/>
      <c r="K13" s="1"/>
      <c r="L13" s="1"/>
      <c r="M13" s="1"/>
      <c r="N13" s="1"/>
      <c r="O13" s="1"/>
      <c r="P13" s="1"/>
      <c r="Q13" s="1"/>
      <c r="R13" s="1"/>
      <c r="S13" s="94"/>
      <c r="T13" s="94"/>
    </row>
    <row r="14" spans="1:20" ht="28.5">
      <c r="A14" s="67"/>
      <c r="B14" s="62"/>
      <c r="C14" s="96" t="s">
        <v>71</v>
      </c>
      <c r="D14" s="108">
        <f>SUM(EKU:DC48!D14)</f>
        <v>2316859</v>
      </c>
      <c r="E14" s="92" t="s">
        <v>33</v>
      </c>
      <c r="F14" s="1"/>
      <c r="G14" s="1"/>
      <c r="H14" s="1"/>
      <c r="I14" s="1"/>
      <c r="J14" s="1"/>
      <c r="K14" s="1"/>
      <c r="L14" s="1"/>
      <c r="M14" s="1"/>
      <c r="N14" s="1"/>
      <c r="O14" s="1"/>
      <c r="P14" s="1"/>
      <c r="Q14" s="1"/>
      <c r="R14" s="1"/>
      <c r="S14" s="94"/>
      <c r="T14" s="94"/>
    </row>
    <row r="15" spans="1:20" ht="14.25">
      <c r="A15" s="67"/>
      <c r="B15" s="62"/>
      <c r="C15" s="95" t="s">
        <v>72</v>
      </c>
      <c r="D15" s="108">
        <f>SUM(EKU:DC48!D15)</f>
        <v>449640</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f>SUM(EKU:DC48!D24)</f>
        <v>0</v>
      </c>
      <c r="E24" s="60">
        <f>SUM(EKU:DC48!E24)</f>
        <v>490</v>
      </c>
      <c r="F24" s="55">
        <f>SUM(EKU:DC48!F24)</f>
        <v>0</v>
      </c>
      <c r="G24" s="61">
        <f>SUM(EKU:DC48!G24)</f>
        <v>0</v>
      </c>
      <c r="H24" s="55">
        <f>SUM(EKU:DC48!H24)</f>
        <v>0</v>
      </c>
      <c r="I24" s="61">
        <f>SUM(EKU:DC48!I24)</f>
        <v>0</v>
      </c>
      <c r="J24" s="55">
        <f>SUM(EKU:DC48!J24)</f>
        <v>0</v>
      </c>
      <c r="K24" s="61">
        <f>SUM(EKU:DC48!K24)</f>
        <v>0</v>
      </c>
      <c r="L24" s="55">
        <f>SUM(EKU:DC48!L24)</f>
        <v>307</v>
      </c>
      <c r="M24" s="61">
        <f>SUM(EKU:DC48!M24)</f>
        <v>554</v>
      </c>
      <c r="N24" s="70">
        <f aca="true" t="shared" si="1" ref="N24:N36">IF(ISERROR(L24+J24+H24+F24),"Invalid Input",L24+J24+H24+F24)</f>
        <v>307</v>
      </c>
      <c r="O24" s="71">
        <f aca="true" t="shared" si="2" ref="O24:O36">IF(ISERROR(G24+I24+K24+M24),"Invalid Input",G24+I24+K24+M24)</f>
        <v>554</v>
      </c>
      <c r="P24" s="68">
        <f>SUM(EKU:DC48!P24)</f>
        <v>0</v>
      </c>
      <c r="Q24" s="53">
        <f aca="true" t="shared" si="3" ref="Q24:Q36">IF(ISERROR(P24-O24),"Invalid Input",(P24-O24))</f>
        <v>-554</v>
      </c>
      <c r="R24" s="16" t="b">
        <v>1</v>
      </c>
      <c r="S24" s="102"/>
      <c r="T24" s="102"/>
    </row>
    <row r="25" spans="1:20" ht="15" customHeight="1">
      <c r="A25" s="23"/>
      <c r="B25" s="158" t="s">
        <v>74</v>
      </c>
      <c r="C25" s="159">
        <v>0</v>
      </c>
      <c r="D25" s="59">
        <f>SUM(EKU:DC48!D25)</f>
        <v>0</v>
      </c>
      <c r="E25" s="60">
        <f>SUM(EKU:DC48!E25)</f>
        <v>0</v>
      </c>
      <c r="F25" s="55">
        <f>SUM(EKU:DC48!F25)</f>
        <v>0</v>
      </c>
      <c r="G25" s="61">
        <f>SUM(EKU:DC48!G25)</f>
        <v>0</v>
      </c>
      <c r="H25" s="55">
        <f>SUM(EKU:DC48!H25)</f>
        <v>0</v>
      </c>
      <c r="I25" s="61">
        <f>SUM(EKU:DC48!I25)</f>
        <v>0</v>
      </c>
      <c r="J25" s="55">
        <f>SUM(EKU:DC48!J25)</f>
        <v>0</v>
      </c>
      <c r="K25" s="61">
        <f>SUM(EKU:DC48!K25)</f>
        <v>0</v>
      </c>
      <c r="L25" s="55">
        <f>SUM(EKU:DC48!L25)</f>
        <v>0</v>
      </c>
      <c r="M25" s="61">
        <f>SUM(EKU:DC48!M25)</f>
        <v>0</v>
      </c>
      <c r="N25" s="70">
        <f t="shared" si="1"/>
        <v>0</v>
      </c>
      <c r="O25" s="71">
        <f t="shared" si="2"/>
        <v>0</v>
      </c>
      <c r="P25" s="68">
        <f>SUM(EKU:DC48!P25)</f>
        <v>0</v>
      </c>
      <c r="Q25" s="53">
        <f t="shared" si="3"/>
        <v>0</v>
      </c>
      <c r="R25" s="16" t="b">
        <v>1</v>
      </c>
      <c r="S25" s="102"/>
      <c r="T25" s="102"/>
    </row>
    <row r="26" spans="1:20" ht="15" customHeight="1">
      <c r="A26" s="23"/>
      <c r="B26" s="158" t="s">
        <v>28</v>
      </c>
      <c r="C26" s="159">
        <v>0</v>
      </c>
      <c r="D26" s="59">
        <f>SUM(EKU:DC48!D26)</f>
        <v>90</v>
      </c>
      <c r="E26" s="60">
        <f>SUM(EKU:DC48!E26)</f>
        <v>135</v>
      </c>
      <c r="F26" s="55">
        <f>SUM(EKU:DC48!F26)</f>
        <v>0</v>
      </c>
      <c r="G26" s="61">
        <f>SUM(EKU:DC48!G26)</f>
        <v>0</v>
      </c>
      <c r="H26" s="55">
        <f>SUM(EKU:DC48!H26)</f>
        <v>0</v>
      </c>
      <c r="I26" s="61">
        <f>SUM(EKU:DC48!I26)</f>
        <v>0</v>
      </c>
      <c r="J26" s="55">
        <f>SUM(EKU:DC48!J26)</f>
        <v>0</v>
      </c>
      <c r="K26" s="61">
        <f>SUM(EKU:DC48!K26)</f>
        <v>0</v>
      </c>
      <c r="L26" s="55">
        <f>SUM(EKU:DC48!L26)</f>
        <v>2</v>
      </c>
      <c r="M26" s="61">
        <f>SUM(EKU:DC48!M26)</f>
        <v>211794</v>
      </c>
      <c r="N26" s="70">
        <f t="shared" si="1"/>
        <v>2</v>
      </c>
      <c r="O26" s="71">
        <f t="shared" si="2"/>
        <v>211794</v>
      </c>
      <c r="P26" s="68">
        <f>SUM(EKU:DC48!P26)</f>
        <v>0</v>
      </c>
      <c r="Q26" s="53">
        <f t="shared" si="3"/>
        <v>-211794</v>
      </c>
      <c r="R26" s="16" t="b">
        <v>1</v>
      </c>
      <c r="S26" s="102"/>
      <c r="T26" s="102"/>
    </row>
    <row r="27" spans="1:20" ht="15" customHeight="1">
      <c r="A27" s="23"/>
      <c r="B27" s="158" t="s">
        <v>29</v>
      </c>
      <c r="C27" s="159">
        <v>0</v>
      </c>
      <c r="D27" s="59">
        <f>SUM(EKU:DC48!D27)</f>
        <v>0</v>
      </c>
      <c r="E27" s="60">
        <f>SUM(EKU:DC48!E27)</f>
        <v>0</v>
      </c>
      <c r="F27" s="55">
        <f>SUM(EKU:DC48!F27)</f>
        <v>0</v>
      </c>
      <c r="G27" s="61">
        <f>SUM(EKU:DC48!G27)</f>
        <v>0</v>
      </c>
      <c r="H27" s="55">
        <f>SUM(EKU:DC48!H27)</f>
        <v>0</v>
      </c>
      <c r="I27" s="61">
        <f>SUM(EKU:DC48!I27)</f>
        <v>0</v>
      </c>
      <c r="J27" s="55">
        <f>SUM(EKU:DC48!J27)</f>
        <v>0</v>
      </c>
      <c r="K27" s="61">
        <f>SUM(EKU:DC48!K27)</f>
        <v>0</v>
      </c>
      <c r="L27" s="55">
        <f>SUM(EKU:DC48!L27)</f>
        <v>14</v>
      </c>
      <c r="M27" s="61">
        <f>SUM(EKU:DC48!M27)</f>
        <v>39</v>
      </c>
      <c r="N27" s="70">
        <f t="shared" si="1"/>
        <v>14</v>
      </c>
      <c r="O27" s="71">
        <f t="shared" si="2"/>
        <v>39</v>
      </c>
      <c r="P27" s="68">
        <f>SUM(EKU:DC48!P27)</f>
        <v>0</v>
      </c>
      <c r="Q27" s="53">
        <f t="shared" si="3"/>
        <v>-39</v>
      </c>
      <c r="R27" s="16" t="b">
        <v>1</v>
      </c>
      <c r="S27" s="102"/>
      <c r="T27" s="102"/>
    </row>
    <row r="28" spans="1:20" ht="15" customHeight="1">
      <c r="A28" s="23"/>
      <c r="B28" s="165" t="s">
        <v>113</v>
      </c>
      <c r="C28" s="166"/>
      <c r="D28" s="59">
        <f>SUM(EKU:DC48!D28)</f>
        <v>0</v>
      </c>
      <c r="E28" s="60">
        <f>SUM(EKU:DC48!E28)</f>
        <v>2</v>
      </c>
      <c r="F28" s="55">
        <f>SUM(EKU:DC48!F28)</f>
        <v>0</v>
      </c>
      <c r="G28" s="61">
        <f>SUM(EKU:DC48!G28)</f>
        <v>0</v>
      </c>
      <c r="H28" s="55">
        <f>SUM(EKU:DC48!H28)</f>
        <v>0</v>
      </c>
      <c r="I28" s="61">
        <f>SUM(EKU:DC48!I28)</f>
        <v>0</v>
      </c>
      <c r="J28" s="55">
        <f>SUM(EKU:DC48!J28)</f>
        <v>0</v>
      </c>
      <c r="K28" s="61">
        <f>SUM(EKU:DC48!K28)</f>
        <v>0</v>
      </c>
      <c r="L28" s="55">
        <f>SUM(EKU:DC48!L28)</f>
        <v>0</v>
      </c>
      <c r="M28" s="61">
        <f>SUM(EKU:DC48!M28)</f>
        <v>0</v>
      </c>
      <c r="N28" s="70">
        <f t="shared" si="1"/>
        <v>0</v>
      </c>
      <c r="O28" s="71">
        <f t="shared" si="2"/>
        <v>0</v>
      </c>
      <c r="P28" s="68">
        <f>SUM(EKU:DC48!P28)</f>
        <v>0</v>
      </c>
      <c r="Q28" s="53">
        <f t="shared" si="3"/>
        <v>0</v>
      </c>
      <c r="R28" s="16" t="b">
        <v>1</v>
      </c>
      <c r="S28" s="102"/>
      <c r="T28" s="102"/>
    </row>
    <row r="29" spans="1:20" ht="15" customHeight="1">
      <c r="A29" s="23"/>
      <c r="B29" s="158" t="s">
        <v>35</v>
      </c>
      <c r="C29" s="159">
        <v>0</v>
      </c>
      <c r="D29" s="59">
        <f>SUM(EKU:DC48!D29)</f>
        <v>23014</v>
      </c>
      <c r="E29" s="60">
        <f>SUM(EKU:DC48!E29)</f>
        <v>219</v>
      </c>
      <c r="F29" s="55">
        <f>SUM(EKU:DC48!F29)</f>
        <v>1</v>
      </c>
      <c r="G29" s="61">
        <f>SUM(EKU:DC48!G29)</f>
        <v>2</v>
      </c>
      <c r="H29" s="55">
        <f>SUM(EKU:DC48!H29)</f>
        <v>1</v>
      </c>
      <c r="I29" s="61">
        <f>SUM(EKU:DC48!I29)</f>
        <v>0</v>
      </c>
      <c r="J29" s="55">
        <f>SUM(EKU:DC48!J29)</f>
        <v>4</v>
      </c>
      <c r="K29" s="61">
        <f>SUM(EKU:DC48!K29)</f>
        <v>3</v>
      </c>
      <c r="L29" s="55">
        <f>SUM(EKU:DC48!L29)</f>
        <v>71</v>
      </c>
      <c r="M29" s="61">
        <f>SUM(EKU:DC48!M29)</f>
        <v>2</v>
      </c>
      <c r="N29" s="70">
        <f t="shared" si="1"/>
        <v>77</v>
      </c>
      <c r="O29" s="71">
        <f t="shared" si="2"/>
        <v>7</v>
      </c>
      <c r="P29" s="68">
        <f>SUM(EKU:DC48!P29)</f>
        <v>0</v>
      </c>
      <c r="Q29" s="53">
        <f t="shared" si="3"/>
        <v>-7</v>
      </c>
      <c r="R29" s="16" t="b">
        <v>1</v>
      </c>
      <c r="S29" s="102"/>
      <c r="T29" s="102"/>
    </row>
    <row r="30" spans="1:20" ht="15" customHeight="1">
      <c r="A30" s="23"/>
      <c r="B30" s="158" t="s">
        <v>36</v>
      </c>
      <c r="C30" s="159"/>
      <c r="D30" s="59">
        <f>SUM(EKU:DC48!D30)</f>
        <v>18000</v>
      </c>
      <c r="E30" s="60">
        <f>SUM(EKU:DC48!E30)</f>
        <v>81667</v>
      </c>
      <c r="F30" s="55">
        <f>SUM(EKU:DC48!F30)</f>
        <v>1845</v>
      </c>
      <c r="G30" s="61">
        <f>SUM(EKU:DC48!G30)</f>
        <v>786</v>
      </c>
      <c r="H30" s="55">
        <f>SUM(EKU:DC48!H30)</f>
        <v>20</v>
      </c>
      <c r="I30" s="61">
        <f>SUM(EKU:DC48!I30)</f>
        <v>351</v>
      </c>
      <c r="J30" s="55">
        <f>SUM(EKU:DC48!J30)</f>
        <v>890</v>
      </c>
      <c r="K30" s="61">
        <f>SUM(EKU:DC48!K30)</f>
        <v>907</v>
      </c>
      <c r="L30" s="55">
        <f>SUM(EKU:DC48!L30)</f>
        <v>62689</v>
      </c>
      <c r="M30" s="61">
        <f>SUM(EKU:DC48!M30)</f>
        <v>2460</v>
      </c>
      <c r="N30" s="70">
        <f t="shared" si="1"/>
        <v>65444</v>
      </c>
      <c r="O30" s="71">
        <f t="shared" si="2"/>
        <v>4504</v>
      </c>
      <c r="P30" s="68">
        <f>SUM(EKU:DC48!P30)</f>
        <v>0</v>
      </c>
      <c r="Q30" s="53">
        <f t="shared" si="3"/>
        <v>-4504</v>
      </c>
      <c r="R30" s="16" t="b">
        <v>1</v>
      </c>
      <c r="S30" s="102"/>
      <c r="T30" s="102"/>
    </row>
    <row r="31" spans="1:20" ht="15" customHeight="1">
      <c r="A31" s="23"/>
      <c r="B31" s="109" t="s">
        <v>111</v>
      </c>
      <c r="C31" s="111"/>
      <c r="D31" s="59">
        <f>SUM(EKU:DC48!D31)</f>
        <v>26</v>
      </c>
      <c r="E31" s="60">
        <f>SUM(EKU:DC48!E31)</f>
        <v>35</v>
      </c>
      <c r="F31" s="55">
        <f>SUM(EKU:DC48!F31)</f>
        <v>3</v>
      </c>
      <c r="G31" s="61">
        <f>SUM(EKU:DC48!G31)</f>
        <v>2</v>
      </c>
      <c r="H31" s="55">
        <f>SUM(EKU:DC48!H31)</f>
        <v>3</v>
      </c>
      <c r="I31" s="61">
        <f>SUM(EKU:DC48!I31)</f>
        <v>1</v>
      </c>
      <c r="J31" s="55">
        <f>SUM(EKU:DC48!J31)</f>
        <v>2</v>
      </c>
      <c r="K31" s="61">
        <f>SUM(EKU:DC48!K31)</f>
        <v>1</v>
      </c>
      <c r="L31" s="55">
        <f>SUM(EKU:DC48!L31)</f>
        <v>35</v>
      </c>
      <c r="M31" s="61">
        <f>SUM(EKU:DC48!M31)</f>
        <v>35</v>
      </c>
      <c r="N31" s="70">
        <f t="shared" si="1"/>
        <v>43</v>
      </c>
      <c r="O31" s="71">
        <f t="shared" si="2"/>
        <v>39</v>
      </c>
      <c r="P31" s="68">
        <f>SUM(EKU:DC48!P31)</f>
        <v>0</v>
      </c>
      <c r="Q31" s="53">
        <f t="shared" si="3"/>
        <v>-39</v>
      </c>
      <c r="R31" s="16"/>
      <c r="S31" s="102"/>
      <c r="T31" s="102"/>
    </row>
    <row r="32" spans="1:20" ht="15" customHeight="1">
      <c r="A32" s="23"/>
      <c r="B32" s="158" t="s">
        <v>31</v>
      </c>
      <c r="C32" s="159">
        <v>0</v>
      </c>
      <c r="D32" s="59">
        <f>SUM(EKU:DC48!D32)</f>
        <v>1000</v>
      </c>
      <c r="E32" s="60">
        <f>SUM(EKU:DC48!E32)</f>
        <v>1934</v>
      </c>
      <c r="F32" s="55">
        <f>SUM(EKU:DC48!F32)</f>
        <v>134</v>
      </c>
      <c r="G32" s="61">
        <f>SUM(EKU:DC48!G32)</f>
        <v>182</v>
      </c>
      <c r="H32" s="55">
        <f>SUM(EKU:DC48!H32)</f>
        <v>134</v>
      </c>
      <c r="I32" s="61">
        <f>SUM(EKU:DC48!I32)</f>
        <v>186</v>
      </c>
      <c r="J32" s="55">
        <f>SUM(EKU:DC48!J32)</f>
        <v>134</v>
      </c>
      <c r="K32" s="61">
        <f>SUM(EKU:DC48!K32)</f>
        <v>184</v>
      </c>
      <c r="L32" s="55">
        <f>SUM(EKU:DC48!L32)</f>
        <v>134</v>
      </c>
      <c r="M32" s="61">
        <f>SUM(EKU:DC48!M32)</f>
        <v>204</v>
      </c>
      <c r="N32" s="70">
        <f t="shared" si="1"/>
        <v>536</v>
      </c>
      <c r="O32" s="71">
        <f t="shared" si="2"/>
        <v>756</v>
      </c>
      <c r="P32" s="68">
        <f>SUM(EKU:DC48!P32)</f>
        <v>0</v>
      </c>
      <c r="Q32" s="53">
        <f t="shared" si="3"/>
        <v>-756</v>
      </c>
      <c r="R32" s="16" t="b">
        <v>1</v>
      </c>
      <c r="S32" s="102"/>
      <c r="T32" s="102"/>
    </row>
    <row r="33" spans="1:20" ht="15" customHeight="1">
      <c r="A33" s="23"/>
      <c r="B33" s="158" t="s">
        <v>75</v>
      </c>
      <c r="C33" s="159">
        <v>0</v>
      </c>
      <c r="D33" s="59">
        <f>SUM(EKU:DC48!D33)</f>
        <v>207</v>
      </c>
      <c r="E33" s="60">
        <f>SUM(EKU:DC48!E33)</f>
        <v>4547</v>
      </c>
      <c r="F33" s="55">
        <f>SUM(EKU:DC48!F33)</f>
        <v>847</v>
      </c>
      <c r="G33" s="61">
        <f>SUM(EKU:DC48!G33)</f>
        <v>164</v>
      </c>
      <c r="H33" s="55">
        <f>SUM(EKU:DC48!H33)</f>
        <v>2</v>
      </c>
      <c r="I33" s="61">
        <f>SUM(EKU:DC48!I33)</f>
        <v>340</v>
      </c>
      <c r="J33" s="55">
        <f>SUM(EKU:DC48!J33)</f>
        <v>891</v>
      </c>
      <c r="K33" s="61">
        <f>SUM(EKU:DC48!K33)</f>
        <v>907</v>
      </c>
      <c r="L33" s="55">
        <f>SUM(EKU:DC48!L33)</f>
        <v>2022</v>
      </c>
      <c r="M33" s="61">
        <f>SUM(EKU:DC48!M33)</f>
        <v>2460</v>
      </c>
      <c r="N33" s="70">
        <f t="shared" si="1"/>
        <v>3762</v>
      </c>
      <c r="O33" s="71">
        <f t="shared" si="2"/>
        <v>3871</v>
      </c>
      <c r="P33" s="68">
        <f>SUM(EKU:DC48!P33)</f>
        <v>0</v>
      </c>
      <c r="Q33" s="53">
        <f t="shared" si="3"/>
        <v>-3871</v>
      </c>
      <c r="R33" s="16"/>
      <c r="S33" s="102"/>
      <c r="T33" s="102"/>
    </row>
    <row r="34" spans="1:20" ht="15" customHeight="1">
      <c r="A34" s="23"/>
      <c r="B34" s="158" t="s">
        <v>76</v>
      </c>
      <c r="C34" s="159"/>
      <c r="D34" s="59">
        <f>SUM(EKU:DC48!D34)</f>
        <v>0</v>
      </c>
      <c r="E34" s="60">
        <f>SUM(EKU:DC48!E34)</f>
        <v>526</v>
      </c>
      <c r="F34" s="55">
        <f>SUM(EKU:DC48!F34)</f>
        <v>526</v>
      </c>
      <c r="G34" s="61">
        <f>SUM(EKU:DC48!G34)</f>
        <v>0</v>
      </c>
      <c r="H34" s="55">
        <f>SUM(EKU:DC48!H34)</f>
        <v>0</v>
      </c>
      <c r="I34" s="61">
        <f>SUM(EKU:DC48!I34)</f>
        <v>0</v>
      </c>
      <c r="J34" s="55">
        <f>SUM(EKU:DC48!J34)</f>
        <v>0</v>
      </c>
      <c r="K34" s="61">
        <f>SUM(EKU:DC48!K34)</f>
        <v>0</v>
      </c>
      <c r="L34" s="55">
        <f>SUM(EKU:DC48!L34)</f>
        <v>0</v>
      </c>
      <c r="M34" s="61">
        <f>SUM(EKU:DC48!M34)</f>
        <v>0</v>
      </c>
      <c r="N34" s="70">
        <f t="shared" si="1"/>
        <v>526</v>
      </c>
      <c r="O34" s="71">
        <f t="shared" si="2"/>
        <v>0</v>
      </c>
      <c r="P34" s="68">
        <f>SUM(EKU:DC48!P34)</f>
        <v>0</v>
      </c>
      <c r="Q34" s="53">
        <f t="shared" si="3"/>
        <v>0</v>
      </c>
      <c r="R34" s="16"/>
      <c r="S34" s="102"/>
      <c r="T34" s="102"/>
    </row>
    <row r="35" spans="1:256" s="85" customFormat="1" ht="16.5" customHeight="1">
      <c r="A35" s="23"/>
      <c r="B35" s="109" t="s">
        <v>112</v>
      </c>
      <c r="C35" s="111"/>
      <c r="D35" s="59">
        <f>SUM(EKU:DC48!D35)</f>
        <v>4698</v>
      </c>
      <c r="E35" s="60">
        <f>SUM(EKU:DC48!E35)</f>
        <v>2803</v>
      </c>
      <c r="F35" s="55">
        <f>SUM(EKU:DC48!F35)</f>
        <v>0</v>
      </c>
      <c r="G35" s="61">
        <f>SUM(EKU:DC48!G35)</f>
        <v>0</v>
      </c>
      <c r="H35" s="55">
        <f>SUM(EKU:DC48!H35)</f>
        <v>0</v>
      </c>
      <c r="I35" s="61">
        <f>SUM(EKU:DC48!I35)</f>
        <v>0</v>
      </c>
      <c r="J35" s="55">
        <f>SUM(EKU:DC48!J35)</f>
        <v>0</v>
      </c>
      <c r="K35" s="61">
        <f>SUM(EKU:DC48!K35)</f>
        <v>0</v>
      </c>
      <c r="L35" s="55">
        <f>SUM(EKU:DC48!L35)</f>
        <v>206</v>
      </c>
      <c r="M35" s="61">
        <f>SUM(EKU:DC48!M35)</f>
        <v>328</v>
      </c>
      <c r="N35" s="70">
        <f t="shared" si="1"/>
        <v>206</v>
      </c>
      <c r="O35" s="71">
        <f t="shared" si="2"/>
        <v>328</v>
      </c>
      <c r="P35" s="68">
        <f>SUM(EKU:DC48!P35)</f>
        <v>0</v>
      </c>
      <c r="Q35" s="53">
        <f t="shared" si="3"/>
        <v>-328</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f>SUM(EKU:DC48!D36)</f>
        <v>6000</v>
      </c>
      <c r="E36" s="60">
        <f>SUM(EKU:DC48!E36)</f>
        <v>10818</v>
      </c>
      <c r="F36" s="55">
        <f>SUM(EKU:DC48!F36)</f>
        <v>1450</v>
      </c>
      <c r="G36" s="61">
        <f>SUM(EKU:DC48!G36)</f>
        <v>1611</v>
      </c>
      <c r="H36" s="55">
        <f>SUM(EKU:DC48!H36)</f>
        <v>1550</v>
      </c>
      <c r="I36" s="61">
        <f>SUM(EKU:DC48!I36)</f>
        <v>918</v>
      </c>
      <c r="J36" s="55">
        <f>SUM(EKU:DC48!J36)</f>
        <v>3300</v>
      </c>
      <c r="K36" s="61">
        <f>SUM(EKU:DC48!K36)</f>
        <v>1869</v>
      </c>
      <c r="L36" s="55">
        <f>SUM(EKU:DC48!L36)</f>
        <v>6181</v>
      </c>
      <c r="M36" s="61">
        <f>SUM(EKU:DC48!M36)</f>
        <v>2150</v>
      </c>
      <c r="N36" s="70">
        <f t="shared" si="1"/>
        <v>12481</v>
      </c>
      <c r="O36" s="71">
        <f t="shared" si="2"/>
        <v>6548</v>
      </c>
      <c r="P36" s="68">
        <f>SUM(EKU:DC48!P36)</f>
        <v>0</v>
      </c>
      <c r="Q36" s="53">
        <f t="shared" si="3"/>
        <v>-6548</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12"/>
      <c r="B39" s="113"/>
      <c r="C39" s="114"/>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f>SUM(EKU:DC48!D40)</f>
        <v>771</v>
      </c>
      <c r="E40" s="60">
        <f>SUM(EKU:DC48!E40)</f>
        <v>43</v>
      </c>
      <c r="F40" s="55">
        <f>SUM(EKU:DC48!F40)</f>
        <v>2</v>
      </c>
      <c r="G40" s="61">
        <f>SUM(EKU:DC48!G40)</f>
        <v>2</v>
      </c>
      <c r="H40" s="55">
        <f>SUM(EKU:DC48!H40)</f>
        <v>6.1899999999999995</v>
      </c>
      <c r="I40" s="61">
        <f>SUM(EKU:DC48!I40)</f>
        <v>3</v>
      </c>
      <c r="J40" s="55">
        <f>SUM(EKU:DC48!J40)</f>
        <v>8.24</v>
      </c>
      <c r="K40" s="61">
        <f>SUM(EKU:DC48!K40)</f>
        <v>3</v>
      </c>
      <c r="L40" s="55">
        <f>SUM(EKU:DC48!L40)</f>
        <v>6.3</v>
      </c>
      <c r="M40" s="61">
        <f>SUM(EKU:DC48!M40)</f>
        <v>10.9</v>
      </c>
      <c r="N40" s="70">
        <f>IF(ISERROR(L40+J40+H40+F40),"Invalid Input",L40+J40+H40+F40)</f>
        <v>22.729999999999997</v>
      </c>
      <c r="O40" s="71">
        <f>IF(ISERROR(G40+I40+K40+M40),"Invalid Input",G40+I40+K40+M40)</f>
        <v>18.9</v>
      </c>
      <c r="P40" s="68">
        <f>SUM(EKU:DC48!P40)</f>
        <v>0</v>
      </c>
      <c r="Q40" s="53">
        <f>IF(ISERROR(P40-O40),"Invalid Input",(P40-O40))</f>
        <v>-18.9</v>
      </c>
      <c r="R40" s="16" t="b">
        <v>1</v>
      </c>
      <c r="S40" s="102"/>
      <c r="T40" s="102"/>
    </row>
    <row r="41" spans="1:20" ht="15" customHeight="1">
      <c r="A41" s="27"/>
      <c r="B41" s="158" t="s">
        <v>43</v>
      </c>
      <c r="C41" s="159">
        <v>0</v>
      </c>
      <c r="D41" s="59">
        <f>SUM(EKU:DC48!D41)</f>
        <v>754</v>
      </c>
      <c r="E41" s="60">
        <f>SUM(EKU:DC48!E41)</f>
        <v>634</v>
      </c>
      <c r="F41" s="55">
        <f>SUM(EKU:DC48!F41)</f>
        <v>3</v>
      </c>
      <c r="G41" s="61">
        <f>SUM(EKU:DC48!G41)</f>
        <v>4.69</v>
      </c>
      <c r="H41" s="55">
        <f>SUM(EKU:DC48!H41)</f>
        <v>7</v>
      </c>
      <c r="I41" s="61">
        <f>SUM(EKU:DC48!I41)</f>
        <v>12</v>
      </c>
      <c r="J41" s="55">
        <f>SUM(EKU:DC48!J41)</f>
        <v>12</v>
      </c>
      <c r="K41" s="61">
        <f>SUM(EKU:DC48!K41)</f>
        <v>7.12</v>
      </c>
      <c r="L41" s="55">
        <f>SUM(EKU:DC48!L41)</f>
        <v>0</v>
      </c>
      <c r="M41" s="61">
        <f>SUM(EKU:DC48!M41)</f>
        <v>1.76</v>
      </c>
      <c r="N41" s="70">
        <f>IF(ISERROR(L41+J41+H41+F41),"Invalid Input",L41+J41+H41+F41)</f>
        <v>22</v>
      </c>
      <c r="O41" s="71">
        <f>IF(ISERROR(G41+I41+K41+M41),"Invalid Input",G41+I41+K41+M41)</f>
        <v>25.570000000000004</v>
      </c>
      <c r="P41" s="68">
        <f>SUM(EKU:DC48!P41)</f>
        <v>0</v>
      </c>
      <c r="Q41" s="53">
        <f>IF(ISERROR(P41-O41),"Invalid Input",(P41-O41))</f>
        <v>-25.570000000000004</v>
      </c>
      <c r="R41" s="16" t="b">
        <v>1</v>
      </c>
      <c r="S41" s="102"/>
      <c r="T41" s="102"/>
    </row>
    <row r="42" spans="1:20" ht="15" customHeight="1">
      <c r="A42" s="27"/>
      <c r="B42" s="158" t="s">
        <v>78</v>
      </c>
      <c r="C42" s="159">
        <v>0</v>
      </c>
      <c r="D42" s="59">
        <f>SUM(EKU:DC48!D42)</f>
        <v>2</v>
      </c>
      <c r="E42" s="60">
        <f>SUM(EKU:DC48!E42)</f>
        <v>25393.5</v>
      </c>
      <c r="F42" s="55">
        <f>SUM(EKU:DC48!F42)</f>
        <v>5049.5</v>
      </c>
      <c r="G42" s="61">
        <f>SUM(EKU:DC48!G42)</f>
        <v>5076.5</v>
      </c>
      <c r="H42" s="55">
        <f>SUM(EKU:DC48!H42)</f>
        <v>51</v>
      </c>
      <c r="I42" s="61">
        <f>SUM(EKU:DC48!I42)</f>
        <v>6325</v>
      </c>
      <c r="J42" s="55">
        <f>SUM(EKU:DC48!J42)</f>
        <v>20045.54</v>
      </c>
      <c r="K42" s="61">
        <f>SUM(EKU:DC48!K42)</f>
        <v>8437.92</v>
      </c>
      <c r="L42" s="55">
        <f>SUM(EKU:DC48!L42)</f>
        <v>25000</v>
      </c>
      <c r="M42" s="61">
        <f>SUM(EKU:DC48!M42)</f>
        <v>38909</v>
      </c>
      <c r="N42" s="70">
        <f>IF(ISERROR(L42+J42+H42+F42),"Invalid Input",L42+J42+H42+F42)</f>
        <v>50146.04</v>
      </c>
      <c r="O42" s="71">
        <f>IF(ISERROR(G42+I42+K42+M42),"Invalid Input",G42+I42+K42+M42)</f>
        <v>58748.42</v>
      </c>
      <c r="P42" s="68">
        <f>SUM(EKU:DC48!P42)</f>
        <v>0</v>
      </c>
      <c r="Q42" s="53">
        <f>IF(ISERROR(P42-O42),"Invalid Input",(P42-O42))</f>
        <v>-58748.42</v>
      </c>
      <c r="R42" s="16" t="b">
        <v>1</v>
      </c>
      <c r="S42" s="102"/>
      <c r="T42" s="102"/>
    </row>
    <row r="43" spans="1:20" ht="13.5" customHeight="1">
      <c r="A43" s="27"/>
      <c r="B43" s="158" t="s">
        <v>79</v>
      </c>
      <c r="C43" s="159">
        <v>0</v>
      </c>
      <c r="D43" s="59">
        <f>SUM(EKU:DC48!D43)</f>
        <v>1</v>
      </c>
      <c r="E43" s="60">
        <f>SUM(EKU:DC48!E43)</f>
        <v>57.599999999999994</v>
      </c>
      <c r="F43" s="55">
        <f>SUM(EKU:DC48!F43)</f>
        <v>2.5</v>
      </c>
      <c r="G43" s="61">
        <f>SUM(EKU:DC48!G43)</f>
        <v>5.54</v>
      </c>
      <c r="H43" s="55">
        <f>SUM(EKU:DC48!H43)</f>
        <v>6</v>
      </c>
      <c r="I43" s="61">
        <f>SUM(EKU:DC48!I43)</f>
        <v>2</v>
      </c>
      <c r="J43" s="55">
        <f>SUM(EKU:DC48!J43)</f>
        <v>32.5</v>
      </c>
      <c r="K43" s="61">
        <f>SUM(EKU:DC48!K43)</f>
        <v>3.446</v>
      </c>
      <c r="L43" s="55">
        <f>SUM(EKU:DC48!L43)</f>
        <v>20</v>
      </c>
      <c r="M43" s="61">
        <f>SUM(EKU:DC48!M43)</f>
        <v>58</v>
      </c>
      <c r="N43" s="70">
        <f>IF(ISERROR(L43+J43+H43+F43),"Invalid Input",L43+J43+H43+F43)</f>
        <v>61</v>
      </c>
      <c r="O43" s="71">
        <f>IF(ISERROR(G43+I43+K43+M43),"Invalid Input",G43+I43+K43+M43)</f>
        <v>68.986</v>
      </c>
      <c r="P43" s="68">
        <f>SUM(EKU:DC48!P43)</f>
        <v>0</v>
      </c>
      <c r="Q43" s="53">
        <f>IF(ISERROR(P43-O43),"Invalid Input",(P43-O43))</f>
        <v>-68.986</v>
      </c>
      <c r="R43" s="100" t="b">
        <v>1</v>
      </c>
      <c r="S43" s="102"/>
      <c r="T43" s="102"/>
    </row>
    <row r="44" spans="1:20" ht="6.75" customHeight="1">
      <c r="A44" s="27"/>
      <c r="B44" s="110"/>
      <c r="C44" s="111"/>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12"/>
      <c r="B46" s="113"/>
      <c r="C46" s="114"/>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f>SUM(EKU:DC48!D47)</f>
        <v>4</v>
      </c>
      <c r="E47" s="60">
        <f>SUM(EKU:DC48!E47)</f>
        <v>5</v>
      </c>
      <c r="F47" s="55">
        <f>SUM(EKU:DC48!F47)</f>
        <v>0</v>
      </c>
      <c r="G47" s="61">
        <f>SUM(EKU:DC48!G47)</f>
        <v>0</v>
      </c>
      <c r="H47" s="55">
        <f>SUM(EKU:DC48!H47)</f>
        <v>0</v>
      </c>
      <c r="I47" s="61">
        <f>SUM(EKU:DC48!I47)</f>
        <v>0</v>
      </c>
      <c r="J47" s="55">
        <f>SUM(EKU:DC48!J47)</f>
        <v>0</v>
      </c>
      <c r="K47" s="61">
        <f>SUM(EKU:DC48!K47)</f>
        <v>0</v>
      </c>
      <c r="L47" s="55">
        <f>SUM(EKU:DC48!L47)</f>
        <v>0</v>
      </c>
      <c r="M47" s="61">
        <f>SUM(EKU:DC48!M47)</f>
        <v>0</v>
      </c>
      <c r="N47" s="70">
        <f>IF(ISERROR(L47+J47+H47+F47),"Invalid Input",L47+J47+H47+F47)</f>
        <v>0</v>
      </c>
      <c r="O47" s="71">
        <f>IF(ISERROR(G47+I47+K47+M47),"Invalid Input",G47+I47+K47+M47)</f>
        <v>0</v>
      </c>
      <c r="P47" s="68">
        <f>SUM(EKU:DC48!P47)</f>
        <v>0</v>
      </c>
      <c r="Q47" s="53">
        <f>IF(ISERROR(P47-O47),"Invalid Input",(P47-O47))</f>
        <v>0</v>
      </c>
      <c r="R47" s="16" t="b">
        <v>1</v>
      </c>
      <c r="S47" s="102"/>
      <c r="T47" s="102"/>
    </row>
    <row r="48" spans="1:20" ht="15.75" customHeight="1">
      <c r="A48" s="27"/>
      <c r="B48" s="158" t="s">
        <v>41</v>
      </c>
      <c r="C48" s="159">
        <v>0</v>
      </c>
      <c r="D48" s="59">
        <f>SUM(EKU:DC48!D48)</f>
        <v>0</v>
      </c>
      <c r="E48" s="60">
        <f>SUM(EKU:DC48!E48)</f>
        <v>15</v>
      </c>
      <c r="F48" s="55">
        <f>SUM(EKU:DC48!F48)</f>
        <v>0</v>
      </c>
      <c r="G48" s="61">
        <f>SUM(EKU:DC48!G48)</f>
        <v>0</v>
      </c>
      <c r="H48" s="55">
        <f>SUM(EKU:DC48!H48)</f>
        <v>0</v>
      </c>
      <c r="I48" s="61">
        <f>SUM(EKU:DC48!I48)</f>
        <v>0</v>
      </c>
      <c r="J48" s="55">
        <f>SUM(EKU:DC48!J48)</f>
        <v>1</v>
      </c>
      <c r="K48" s="61">
        <f>SUM(EKU:DC48!K48)</f>
        <v>1</v>
      </c>
      <c r="L48" s="55">
        <f>SUM(EKU:DC48!L48)</f>
        <v>0</v>
      </c>
      <c r="M48" s="61">
        <f>SUM(EKU:DC48!M48)</f>
        <v>1</v>
      </c>
      <c r="N48" s="70">
        <f>IF(ISERROR(L48+J48+H48+F48),"Invalid Input",L48+J48+H48+F48)</f>
        <v>1</v>
      </c>
      <c r="O48" s="71">
        <f>IF(ISERROR(G48+I48+K48+M48),"Invalid Input",G48+I48+K48+M48)</f>
        <v>2</v>
      </c>
      <c r="P48" s="68">
        <f>SUM(EKU:DC48!P48)</f>
        <v>0</v>
      </c>
      <c r="Q48" s="53">
        <f>IF(ISERROR(P48-O48),"Invalid Input",(P48-O48))</f>
        <v>-2</v>
      </c>
      <c r="R48" s="16" t="b">
        <v>1</v>
      </c>
      <c r="S48" s="102"/>
      <c r="T48" s="102"/>
    </row>
    <row r="49" spans="1:20" ht="15" customHeight="1">
      <c r="A49" s="17"/>
      <c r="B49" s="158" t="s">
        <v>42</v>
      </c>
      <c r="C49" s="159">
        <v>0</v>
      </c>
      <c r="D49" s="59">
        <f>SUM(EKU:DC48!D49)</f>
        <v>0</v>
      </c>
      <c r="E49" s="60">
        <f>SUM(EKU:DC48!E49)</f>
        <v>3602</v>
      </c>
      <c r="F49" s="55">
        <f>SUM(EKU:DC48!F49)</f>
        <v>0</v>
      </c>
      <c r="G49" s="61">
        <f>SUM(EKU:DC48!G49)</f>
        <v>0</v>
      </c>
      <c r="H49" s="55">
        <f>SUM(EKU:DC48!H49)</f>
        <v>0</v>
      </c>
      <c r="I49" s="61">
        <f>SUM(EKU:DC48!I49)</f>
        <v>0</v>
      </c>
      <c r="J49" s="55">
        <f>SUM(EKU:DC48!J49)</f>
        <v>0</v>
      </c>
      <c r="K49" s="61">
        <f>SUM(EKU:DC48!K49)</f>
        <v>0</v>
      </c>
      <c r="L49" s="55">
        <f>SUM(EKU:DC48!L49)</f>
        <v>0</v>
      </c>
      <c r="M49" s="61">
        <f>SUM(EKU:DC48!M49)</f>
        <v>0</v>
      </c>
      <c r="N49" s="70">
        <f>IF(ISERROR(L49+J49+H49+F49),"Invalid Input",L49+J49+H49+F49)</f>
        <v>0</v>
      </c>
      <c r="O49" s="71">
        <f>IF(ISERROR(G49+I49+K49+M49),"Invalid Input",G49+I49+K49+M49)</f>
        <v>0</v>
      </c>
      <c r="P49" s="68">
        <f>SUM(EKU:DC48!P49)</f>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13"/>
      <c r="C52" s="114"/>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f>SUM(EKU:DC48!D53)</f>
        <v>33628</v>
      </c>
      <c r="E53" s="60">
        <f>SUM(EKU:DC48!E53)</f>
        <v>20</v>
      </c>
      <c r="F53" s="55">
        <f>SUM(EKU:DC48!F53)</f>
        <v>700</v>
      </c>
      <c r="G53" s="61">
        <f>SUM(EKU:DC48!G53)</f>
        <v>0</v>
      </c>
      <c r="H53" s="55">
        <f>SUM(EKU:DC48!H53)</f>
        <v>44</v>
      </c>
      <c r="I53" s="61">
        <f>SUM(EKU:DC48!I53)</f>
        <v>232</v>
      </c>
      <c r="J53" s="55">
        <f>SUM(EKU:DC48!J53)</f>
        <v>75</v>
      </c>
      <c r="K53" s="61">
        <f>SUM(EKU:DC48!K53)</f>
        <v>496</v>
      </c>
      <c r="L53" s="55">
        <f>SUM(EKU:DC48!L53)</f>
        <v>50</v>
      </c>
      <c r="M53" s="61">
        <f>SUM(EKU:DC48!M53)</f>
        <v>289</v>
      </c>
      <c r="N53" s="70">
        <f>IF(ISERROR(L53+J53+H53+F53),"Invalid Input",L53+J53+H53+F53)</f>
        <v>869</v>
      </c>
      <c r="O53" s="71">
        <f>IF(ISERROR(G53+I53+K53+M53),"Invalid Input",G53+I53+K53+M53)</f>
        <v>1017</v>
      </c>
      <c r="P53" s="68">
        <f>SUM(EKU:DC48!P53)</f>
        <v>0</v>
      </c>
      <c r="Q53" s="53">
        <f>IF(ISERROR(P53-O53),"Invalid Input",(P53-O53))</f>
        <v>-1017</v>
      </c>
      <c r="R53" s="16" t="b">
        <v>1</v>
      </c>
      <c r="S53" s="104"/>
      <c r="T53" s="104"/>
    </row>
    <row r="54" spans="1:20" ht="15" customHeight="1">
      <c r="A54" s="27"/>
      <c r="B54" s="158" t="s">
        <v>45</v>
      </c>
      <c r="C54" s="159">
        <v>0</v>
      </c>
      <c r="D54" s="59">
        <f>SUM(EKU:DC48!D54)</f>
        <v>0</v>
      </c>
      <c r="E54" s="60">
        <f>SUM(EKU:DC48!E54)</f>
        <v>12500</v>
      </c>
      <c r="F54" s="55">
        <f>SUM(EKU:DC48!F54)</f>
        <v>4800</v>
      </c>
      <c r="G54" s="61">
        <f>SUM(EKU:DC48!G54)</f>
        <v>1502</v>
      </c>
      <c r="H54" s="55">
        <f>SUM(EKU:DC48!H54)</f>
        <v>5083</v>
      </c>
      <c r="I54" s="61">
        <f>SUM(EKU:DC48!I54)</f>
        <v>2136</v>
      </c>
      <c r="J54" s="55">
        <f>SUM(EKU:DC48!J54)</f>
        <v>5883</v>
      </c>
      <c r="K54" s="61">
        <f>SUM(EKU:DC48!K54)</f>
        <v>3268</v>
      </c>
      <c r="L54" s="55">
        <f>SUM(EKU:DC48!L54)</f>
        <v>5303</v>
      </c>
      <c r="M54" s="61">
        <f>SUM(EKU:DC48!M54)</f>
        <v>11378</v>
      </c>
      <c r="N54" s="70">
        <f>IF(ISERROR(L54+J54+H54+F54),"Invalid Input",L54+J54+H54+F54)</f>
        <v>21069</v>
      </c>
      <c r="O54" s="71">
        <f>IF(ISERROR(G54+I54+K54+M54),"Invalid Input",G54+I54+K54+M54)</f>
        <v>18284</v>
      </c>
      <c r="P54" s="68">
        <f>SUM(EKU:DC48!P54)</f>
        <v>0</v>
      </c>
      <c r="Q54" s="53">
        <f>IF(ISERROR(P54-O54),"Invalid Input",(P54-O54))</f>
        <v>-18284</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f>SUM(EKU:DC48!D57)</f>
        <v>145371</v>
      </c>
      <c r="E57" s="60">
        <f>SUM(EKU:DC48!E57)</f>
        <v>1560</v>
      </c>
      <c r="F57" s="55">
        <f>SUM(EKU:DC48!F57)</f>
        <v>6</v>
      </c>
      <c r="G57" s="61">
        <f>SUM(EKU:DC48!G57)</f>
        <v>530</v>
      </c>
      <c r="H57" s="55">
        <f>SUM(EKU:DC48!H57)</f>
        <v>1013</v>
      </c>
      <c r="I57" s="61">
        <f>SUM(EKU:DC48!I57)</f>
        <v>500</v>
      </c>
      <c r="J57" s="55">
        <f>SUM(EKU:DC48!J57)</f>
        <v>1128</v>
      </c>
      <c r="K57" s="61">
        <f>SUM(EKU:DC48!K57)</f>
        <v>236</v>
      </c>
      <c r="L57" s="55">
        <f>SUM(EKU:DC48!L57)</f>
        <v>204</v>
      </c>
      <c r="M57" s="61">
        <f>SUM(EKU:DC48!M57)</f>
        <v>251</v>
      </c>
      <c r="N57" s="70">
        <f>IF(ISERROR(L57+J57+H57+F57),"Invalid Input",L57+J57+H57+F57)</f>
        <v>2351</v>
      </c>
      <c r="O57" s="71">
        <f>IF(ISERROR(G57+I57+K57+M57),"Invalid Input",G57+I57+K57+M57)</f>
        <v>1517</v>
      </c>
      <c r="P57" s="68">
        <f>SUM(EKU:DC48!P57)</f>
        <v>0</v>
      </c>
      <c r="Q57" s="53">
        <f>IF(ISERROR(P57-O57),"Invalid Input",(P57-O57))</f>
        <v>-1517</v>
      </c>
      <c r="R57" s="16" t="b">
        <v>1</v>
      </c>
      <c r="S57" s="104"/>
      <c r="T57" s="104"/>
    </row>
    <row r="58" spans="1:20" ht="15" customHeight="1">
      <c r="A58" s="27"/>
      <c r="B58" s="174" t="s">
        <v>47</v>
      </c>
      <c r="C58" s="175"/>
      <c r="D58" s="59">
        <f>SUM(EKU:DC48!D58)</f>
        <v>0</v>
      </c>
      <c r="E58" s="60">
        <f>SUM(EKU:DC48!E58)</f>
        <v>10102</v>
      </c>
      <c r="F58" s="55">
        <f>SUM(EKU:DC48!F58)</f>
        <v>900</v>
      </c>
      <c r="G58" s="61">
        <f>SUM(EKU:DC48!G58)</f>
        <v>636</v>
      </c>
      <c r="H58" s="55">
        <f>SUM(EKU:DC48!H58)</f>
        <v>500</v>
      </c>
      <c r="I58" s="61">
        <f>SUM(EKU:DC48!I58)</f>
        <v>1242</v>
      </c>
      <c r="J58" s="55">
        <f>SUM(EKU:DC48!J58)</f>
        <v>1600</v>
      </c>
      <c r="K58" s="61">
        <f>SUM(EKU:DC48!K58)</f>
        <v>2901</v>
      </c>
      <c r="L58" s="55">
        <f>SUM(EKU:DC48!L58)</f>
        <v>2119</v>
      </c>
      <c r="M58" s="61">
        <f>SUM(EKU:DC48!M58)</f>
        <v>4320</v>
      </c>
      <c r="N58" s="70">
        <f>IF(ISERROR(L58+J58+H58+F58),"Invalid Input",L58+J58+H58+F58)</f>
        <v>5119</v>
      </c>
      <c r="O58" s="71">
        <f>IF(ISERROR(G58+I58+K58+M58),"Invalid Input",G58+I58+K58+M58)</f>
        <v>9099</v>
      </c>
      <c r="P58" s="68">
        <f>SUM(EKU:DC48!P58)</f>
        <v>0</v>
      </c>
      <c r="Q58" s="53">
        <f>IF(ISERROR(P58-O58),"Invalid Input",(P58-O58))</f>
        <v>-9099</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f>SUM(EKU:DC48!D61)</f>
        <v>701645</v>
      </c>
      <c r="E61" s="60">
        <f>SUM(EKU:DC48!E61)</f>
        <v>1929730</v>
      </c>
      <c r="F61" s="55">
        <f>SUM(EKU:DC48!F61)</f>
        <v>1227735</v>
      </c>
      <c r="G61" s="61">
        <f>SUM(EKU:DC48!G61)</f>
        <v>1211740</v>
      </c>
      <c r="H61" s="55">
        <f>SUM(EKU:DC48!H61)</f>
        <v>1409126</v>
      </c>
      <c r="I61" s="61">
        <f>SUM(EKU:DC48!I61)</f>
        <v>1224018</v>
      </c>
      <c r="J61" s="55">
        <f>SUM(EKU:DC48!J61)</f>
        <v>1229735</v>
      </c>
      <c r="K61" s="61">
        <f>SUM(EKU:DC48!K61)</f>
        <v>1497025</v>
      </c>
      <c r="L61" s="55">
        <f>SUM(EKU:DC48!L61)</f>
        <v>1227735</v>
      </c>
      <c r="M61" s="61">
        <f>SUM(EKU:DC48!M61)</f>
        <v>1489808</v>
      </c>
      <c r="N61" s="70">
        <f>IF(ISERROR(L61+J61+H61+F61),"Invalid Input",L61+J61+H61+F61)</f>
        <v>5094331</v>
      </c>
      <c r="O61" s="71">
        <f>IF(ISERROR(G61+I61+K61+M61),"Invalid Input",G61+I61+K61+M61)</f>
        <v>5422591</v>
      </c>
      <c r="P61" s="68">
        <f>SUM(EKU:DC48!P61)</f>
        <v>0</v>
      </c>
      <c r="Q61" s="53">
        <f>IF(ISERROR(P61-O61),"Invalid Input",(P61-O61))</f>
        <v>-5422591</v>
      </c>
      <c r="R61" s="16" t="b">
        <v>1</v>
      </c>
      <c r="S61" s="104"/>
      <c r="T61" s="104"/>
    </row>
    <row r="62" spans="1:20" ht="15" customHeight="1">
      <c r="A62" s="27"/>
      <c r="B62" s="172" t="s">
        <v>80</v>
      </c>
      <c r="C62" s="173"/>
      <c r="D62" s="59">
        <f>SUM(EKU:DC48!D62)</f>
        <v>6</v>
      </c>
      <c r="E62" s="60">
        <f>SUM(EKU:DC48!E62)</f>
        <v>23</v>
      </c>
      <c r="F62" s="55">
        <f>SUM(EKU:DC48!F62)</f>
        <v>5</v>
      </c>
      <c r="G62" s="61">
        <f>SUM(EKU:DC48!G62)</f>
        <v>4</v>
      </c>
      <c r="H62" s="55">
        <f>SUM(EKU:DC48!H62)</f>
        <v>6</v>
      </c>
      <c r="I62" s="61">
        <f>SUM(EKU:DC48!I62)</f>
        <v>7</v>
      </c>
      <c r="J62" s="55">
        <f>SUM(EKU:DC48!J62)</f>
        <v>5</v>
      </c>
      <c r="K62" s="61">
        <f>SUM(EKU:DC48!K62)</f>
        <v>4</v>
      </c>
      <c r="L62" s="55">
        <f>SUM(EKU:DC48!L62)</f>
        <v>3</v>
      </c>
      <c r="M62" s="61">
        <f>SUM(EKU:DC48!M62)</f>
        <v>1</v>
      </c>
      <c r="N62" s="70">
        <f>IF(ISERROR(L62+J62+H62+F62),"Invalid Input",L62+J62+H62+F62)</f>
        <v>19</v>
      </c>
      <c r="O62" s="71">
        <f>IF(ISERROR(G62+I62+K62+M62),"Invalid Input",G62+I62+K62+M62)</f>
        <v>16</v>
      </c>
      <c r="P62" s="68">
        <f>SUM(EKU:DC48!P62)</f>
        <v>0</v>
      </c>
      <c r="Q62" s="53">
        <f>IF(ISERROR(P62-O62),"Invalid Input",(P62-O62))</f>
        <v>-16</v>
      </c>
      <c r="R62" s="16" t="b">
        <v>1</v>
      </c>
      <c r="S62" s="104"/>
      <c r="T62" s="104"/>
    </row>
    <row r="63" spans="1:20" ht="14.25">
      <c r="A63" s="27"/>
      <c r="B63" s="172" t="s">
        <v>82</v>
      </c>
      <c r="C63" s="173"/>
      <c r="D63" s="59">
        <f>SUM(EKU:DC48!D63)</f>
        <v>4860</v>
      </c>
      <c r="E63" s="60">
        <f>SUM(EKU:DC48!E63)</f>
        <v>28258</v>
      </c>
      <c r="F63" s="55">
        <f>SUM(EKU:DC48!F63)</f>
        <v>28258</v>
      </c>
      <c r="G63" s="61">
        <f>SUM(EKU:DC48!G63)</f>
        <v>12105.18</v>
      </c>
      <c r="H63" s="55">
        <f>SUM(EKU:DC48!H63)</f>
        <v>28258</v>
      </c>
      <c r="I63" s="61">
        <f>SUM(EKU:DC48!I63)</f>
        <v>26569</v>
      </c>
      <c r="J63" s="55">
        <f>SUM(EKU:DC48!J63)</f>
        <v>19760</v>
      </c>
      <c r="K63" s="61">
        <f>SUM(EKU:DC48!K63)</f>
        <v>19760.96</v>
      </c>
      <c r="L63" s="55">
        <f>SUM(EKU:DC48!L63)</f>
        <v>19259</v>
      </c>
      <c r="M63" s="61">
        <f>SUM(EKU:DC48!M63)</f>
        <v>19329</v>
      </c>
      <c r="N63" s="70">
        <f>IF(ISERROR(L63+J63+H63+F63),"Invalid Input",L63+J63+H63+F63)</f>
        <v>95535</v>
      </c>
      <c r="O63" s="71">
        <f>IF(ISERROR(G63+I63+K63+M63),"Invalid Input",G63+I63+K63+M63)</f>
        <v>77764.14</v>
      </c>
      <c r="P63" s="68">
        <f>SUM(EKU:DC48!P63)</f>
        <v>0</v>
      </c>
      <c r="Q63" s="53">
        <f>IF(ISERROR(P63-O63),"Invalid Input",(P63-O63))</f>
        <v>-77764.14</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f>SUM(EKU:DC48!D66)</f>
        <v>9291</v>
      </c>
      <c r="E66" s="60">
        <f>SUM(EKU:DC48!E66)</f>
        <v>13720</v>
      </c>
      <c r="F66" s="55">
        <f>SUM(EKU:DC48!F66)</f>
        <v>1020</v>
      </c>
      <c r="G66" s="61">
        <f>SUM(EKU:DC48!G66)</f>
        <v>2789</v>
      </c>
      <c r="H66" s="55">
        <f>SUM(EKU:DC48!H66)</f>
        <v>2600</v>
      </c>
      <c r="I66" s="61">
        <f>SUM(EKU:DC48!I66)</f>
        <v>2190</v>
      </c>
      <c r="J66" s="55">
        <f>SUM(EKU:DC48!J66)</f>
        <v>4400</v>
      </c>
      <c r="K66" s="61">
        <f>SUM(EKU:DC48!K66)</f>
        <v>2916</v>
      </c>
      <c r="L66" s="55">
        <f>SUM(EKU:DC48!L66)</f>
        <v>6500</v>
      </c>
      <c r="M66" s="61">
        <f>SUM(EKU:DC48!M66)</f>
        <v>3437</v>
      </c>
      <c r="N66" s="70">
        <f>IF(ISERROR(L66+J66+H66+F66),"Invalid Input",L66+J66+H66+F66)</f>
        <v>14520</v>
      </c>
      <c r="O66" s="71">
        <f>IF(ISERROR(G66+I66+K66+M66),"Invalid Input",G66+I66+K66+M66)</f>
        <v>11332</v>
      </c>
      <c r="P66" s="68">
        <f>SUM(EKU:DC48!P66)</f>
        <v>0</v>
      </c>
      <c r="Q66" s="53">
        <f>IF(ISERROR(P66-O66),"Invalid Input",(P66-O66))</f>
        <v>-11332</v>
      </c>
      <c r="R66" s="16" t="b">
        <v>1</v>
      </c>
      <c r="S66" s="104"/>
      <c r="T66" s="104"/>
    </row>
    <row r="67" spans="1:20" ht="14.25">
      <c r="A67" s="27"/>
      <c r="B67" s="37" t="s">
        <v>83</v>
      </c>
      <c r="C67" s="38"/>
      <c r="D67" s="59">
        <f>SUM(EKU:DC48!D67)</f>
        <v>100</v>
      </c>
      <c r="E67" s="60">
        <f>SUM(EKU:DC48!E67)</f>
        <v>113</v>
      </c>
      <c r="F67" s="55">
        <f>SUM(EKU:DC48!F67)</f>
        <v>10</v>
      </c>
      <c r="G67" s="61">
        <f>SUM(EKU:DC48!G67)</f>
        <v>0</v>
      </c>
      <c r="H67" s="55">
        <f>SUM(EKU:DC48!H67)</f>
        <v>44</v>
      </c>
      <c r="I67" s="61">
        <f>SUM(EKU:DC48!I67)</f>
        <v>57</v>
      </c>
      <c r="J67" s="55">
        <f>SUM(EKU:DC48!J67)</f>
        <v>31</v>
      </c>
      <c r="K67" s="61">
        <f>SUM(EKU:DC48!K67)</f>
        <v>31</v>
      </c>
      <c r="L67" s="55">
        <f>SUM(EKU:DC48!L67)</f>
        <v>60</v>
      </c>
      <c r="M67" s="61">
        <f>SUM(EKU:DC48!M67)</f>
        <v>17</v>
      </c>
      <c r="N67" s="70">
        <f>IF(ISERROR(L67+J67+H67+F67),"Invalid Input",L67+J67+H67+F67)</f>
        <v>145</v>
      </c>
      <c r="O67" s="71">
        <f>IF(ISERROR(G67+I67+K67+M67),"Invalid Input",G67+I67+K67+M67)</f>
        <v>105</v>
      </c>
      <c r="P67" s="68">
        <f>SUM(EKU:DC48!P67)</f>
        <v>0</v>
      </c>
      <c r="Q67" s="53">
        <f>IF(ISERROR(P67-O67),"Invalid Input",(P67-O67))</f>
        <v>-105</v>
      </c>
      <c r="R67" s="16" t="b">
        <v>1</v>
      </c>
      <c r="S67" s="104"/>
      <c r="T67" s="104"/>
    </row>
    <row r="68" spans="1:20" ht="14.25">
      <c r="A68" s="23"/>
      <c r="B68" s="37" t="s">
        <v>84</v>
      </c>
      <c r="C68" s="38"/>
      <c r="D68" s="59">
        <f>SUM(EKU:DC48!D68)</f>
        <v>100</v>
      </c>
      <c r="E68" s="60">
        <f>SUM(EKU:DC48!E68)</f>
        <v>8100</v>
      </c>
      <c r="F68" s="55">
        <f>SUM(EKU:DC48!F68)</f>
        <v>8100</v>
      </c>
      <c r="G68" s="61">
        <f>SUM(EKU:DC48!G68)</f>
        <v>8266</v>
      </c>
      <c r="H68" s="55">
        <f>SUM(EKU:DC48!H68)</f>
        <v>8100</v>
      </c>
      <c r="I68" s="61">
        <f>SUM(EKU:DC48!I68)</f>
        <v>8342</v>
      </c>
      <c r="J68" s="55">
        <f>SUM(EKU:DC48!J68)</f>
        <v>100</v>
      </c>
      <c r="K68" s="61">
        <f>SUM(EKU:DC48!K68)</f>
        <v>100</v>
      </c>
      <c r="L68" s="55">
        <f>SUM(EKU:DC48!L68)</f>
        <v>100</v>
      </c>
      <c r="M68" s="61">
        <f>SUM(EKU:DC48!M68)</f>
        <v>100</v>
      </c>
      <c r="N68" s="70">
        <f>IF(ISERROR(L68+J68+H68+F68),"Invalid Input",L68+J68+H68+F68)</f>
        <v>16400</v>
      </c>
      <c r="O68" s="71">
        <f>IF(ISERROR(G68+I68+K68+M68),"Invalid Input",G68+I68+K68+M68)</f>
        <v>16808</v>
      </c>
      <c r="P68" s="68">
        <f>SUM(EKU:DC48!P68)</f>
        <v>0</v>
      </c>
      <c r="Q68" s="53">
        <f>IF(ISERROR(P68-O68),"Invalid Input",(P68-O68))</f>
        <v>-16808</v>
      </c>
      <c r="R68" s="16" t="b">
        <v>1</v>
      </c>
      <c r="S68" s="104"/>
      <c r="T68" s="104"/>
    </row>
    <row r="69" spans="1:20" ht="14.25">
      <c r="A69" s="17"/>
      <c r="B69" s="37" t="s">
        <v>85</v>
      </c>
      <c r="C69" s="38"/>
      <c r="D69" s="59">
        <f>SUM(EKU:DC48!D69)</f>
        <v>3798</v>
      </c>
      <c r="E69" s="60">
        <f>SUM(EKU:DC48!E69)</f>
        <v>2252</v>
      </c>
      <c r="F69" s="55">
        <f>SUM(EKU:DC48!F69)</f>
        <v>700</v>
      </c>
      <c r="G69" s="61">
        <f>SUM(EKU:DC48!G69)</f>
        <v>646</v>
      </c>
      <c r="H69" s="55">
        <f>SUM(EKU:DC48!H69)</f>
        <v>1992</v>
      </c>
      <c r="I69" s="61">
        <f>SUM(EKU:DC48!I69)</f>
        <v>402</v>
      </c>
      <c r="J69" s="55">
        <f>SUM(EKU:DC48!J69)</f>
        <v>1150</v>
      </c>
      <c r="K69" s="61">
        <f>SUM(EKU:DC48!K69)</f>
        <v>968</v>
      </c>
      <c r="L69" s="55">
        <f>SUM(EKU:DC48!L69)</f>
        <v>1750</v>
      </c>
      <c r="M69" s="61">
        <f>SUM(EKU:DC48!M69)</f>
        <v>269</v>
      </c>
      <c r="N69" s="70">
        <f>IF(ISERROR(L69+J69+H69+F69),"Invalid Input",L69+J69+H69+F69)</f>
        <v>5592</v>
      </c>
      <c r="O69" s="71">
        <f>IF(ISERROR(G69+I69+K69+M69),"Invalid Input",G69+I69+K69+M69)</f>
        <v>2285</v>
      </c>
      <c r="P69" s="68">
        <f>SUM(EKU:DC48!P69)</f>
        <v>0</v>
      </c>
      <c r="Q69" s="53">
        <f>IF(ISERROR(P69-O69),"Invalid Input",(P69-O69))</f>
        <v>-2285</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f>SUM(EKU:DC48!D72)</f>
        <v>0</v>
      </c>
      <c r="E72" s="60">
        <f>SUM(EKU:DC48!E72)</f>
        <v>4</v>
      </c>
      <c r="F72" s="55">
        <f>SUM(EKU:DC48!F72)</f>
        <v>0</v>
      </c>
      <c r="G72" s="61">
        <f>SUM(EKU:DC48!G72)</f>
        <v>0</v>
      </c>
      <c r="H72" s="55">
        <f>SUM(EKU:DC48!H72)</f>
        <v>0</v>
      </c>
      <c r="I72" s="61">
        <f>SUM(EKU:DC48!I72)</f>
        <v>0</v>
      </c>
      <c r="J72" s="55">
        <f>SUM(EKU:DC48!J72)</f>
        <v>0</v>
      </c>
      <c r="K72" s="61">
        <f>SUM(EKU:DC48!K72)</f>
        <v>0</v>
      </c>
      <c r="L72" s="55">
        <f>SUM(EKU:DC48!L72)</f>
        <v>0</v>
      </c>
      <c r="M72" s="61">
        <f>SUM(EKU:DC48!M72)</f>
        <v>1</v>
      </c>
      <c r="N72" s="70">
        <f aca="true" t="shared" si="4" ref="N72:N83">IF(ISERROR(L72+J72+H72+F72),"Invalid Input",L72+J72+H72+F72)</f>
        <v>0</v>
      </c>
      <c r="O72" s="71">
        <f aca="true" t="shared" si="5" ref="O72:O83">IF(ISERROR(G72+I72+K72+M72),"Invalid Input",G72+I72+K72+M72)</f>
        <v>1</v>
      </c>
      <c r="P72" s="68">
        <f>SUM(EKU:DC48!P72)</f>
        <v>0</v>
      </c>
      <c r="Q72" s="53">
        <f aca="true" t="shared" si="6" ref="Q72:Q83">IF(ISERROR(P72-O72),"Invalid Input",(P72-O72))</f>
        <v>-1</v>
      </c>
      <c r="R72" s="16" t="b">
        <v>1</v>
      </c>
      <c r="S72" s="104"/>
      <c r="T72" s="104"/>
    </row>
    <row r="73" spans="1:20" ht="14.25">
      <c r="A73" s="27"/>
      <c r="B73" s="172" t="s">
        <v>49</v>
      </c>
      <c r="C73" s="173"/>
      <c r="D73" s="59">
        <f>SUM(EKU:DC48!D73)</f>
        <v>3</v>
      </c>
      <c r="E73" s="60">
        <f>SUM(EKU:DC48!E73)</f>
        <v>8</v>
      </c>
      <c r="F73" s="55">
        <f>SUM(EKU:DC48!F73)</f>
        <v>4</v>
      </c>
      <c r="G73" s="61">
        <f>SUM(EKU:DC48!G73)</f>
        <v>0</v>
      </c>
      <c r="H73" s="55">
        <f>SUM(EKU:DC48!H73)</f>
        <v>4</v>
      </c>
      <c r="I73" s="61">
        <f>SUM(EKU:DC48!I73)</f>
        <v>0</v>
      </c>
      <c r="J73" s="55">
        <f>SUM(EKU:DC48!J73)</f>
        <v>4</v>
      </c>
      <c r="K73" s="61">
        <f>SUM(EKU:DC48!K73)</f>
        <v>0</v>
      </c>
      <c r="L73" s="55">
        <f>SUM(EKU:DC48!L73)</f>
        <v>4</v>
      </c>
      <c r="M73" s="61">
        <f>SUM(EKU:DC48!M73)</f>
        <v>3</v>
      </c>
      <c r="N73" s="70">
        <f t="shared" si="4"/>
        <v>16</v>
      </c>
      <c r="O73" s="71">
        <f t="shared" si="5"/>
        <v>3</v>
      </c>
      <c r="P73" s="68">
        <f>SUM(EKU:DC48!P73)</f>
        <v>0</v>
      </c>
      <c r="Q73" s="53">
        <f t="shared" si="6"/>
        <v>-3</v>
      </c>
      <c r="R73" s="16" t="b">
        <v>1</v>
      </c>
      <c r="S73" s="104"/>
      <c r="T73" s="104"/>
    </row>
    <row r="74" spans="1:20" ht="26.25" customHeight="1">
      <c r="A74" s="27"/>
      <c r="B74" s="172" t="s">
        <v>50</v>
      </c>
      <c r="C74" s="173"/>
      <c r="D74" s="59">
        <f>SUM(EKU:DC48!D74)</f>
        <v>5</v>
      </c>
      <c r="E74" s="60">
        <f>SUM(EKU:DC48!E74)</f>
        <v>7</v>
      </c>
      <c r="F74" s="55">
        <f>SUM(EKU:DC48!F74)</f>
        <v>0</v>
      </c>
      <c r="G74" s="61">
        <f>SUM(EKU:DC48!G74)</f>
        <v>0</v>
      </c>
      <c r="H74" s="55">
        <f>SUM(EKU:DC48!H74)</f>
        <v>1</v>
      </c>
      <c r="I74" s="61">
        <f>SUM(EKU:DC48!I74)</f>
        <v>1</v>
      </c>
      <c r="J74" s="55">
        <f>SUM(EKU:DC48!J74)</f>
        <v>0</v>
      </c>
      <c r="K74" s="61">
        <f>SUM(EKU:DC48!K74)</f>
        <v>0</v>
      </c>
      <c r="L74" s="55">
        <f>SUM(EKU:DC48!L74)</f>
        <v>0</v>
      </c>
      <c r="M74" s="61">
        <f>SUM(EKU:DC48!M74)</f>
        <v>1</v>
      </c>
      <c r="N74" s="70">
        <f t="shared" si="4"/>
        <v>1</v>
      </c>
      <c r="O74" s="71">
        <f t="shared" si="5"/>
        <v>2</v>
      </c>
      <c r="P74" s="68">
        <f>SUM(EKU:DC48!P74)</f>
        <v>0</v>
      </c>
      <c r="Q74" s="53">
        <f t="shared" si="6"/>
        <v>-2</v>
      </c>
      <c r="R74" s="16" t="b">
        <v>1</v>
      </c>
      <c r="S74" s="104"/>
      <c r="T74" s="104"/>
    </row>
    <row r="75" spans="1:20" ht="14.25">
      <c r="A75" s="27"/>
      <c r="B75" s="172" t="s">
        <v>51</v>
      </c>
      <c r="C75" s="173"/>
      <c r="D75" s="59">
        <f>SUM(EKU:DC48!D75)</f>
        <v>0</v>
      </c>
      <c r="E75" s="60">
        <f>SUM(EKU:DC48!E75)</f>
        <v>3</v>
      </c>
      <c r="F75" s="55">
        <f>SUM(EKU:DC48!F75)</f>
        <v>1</v>
      </c>
      <c r="G75" s="61">
        <f>SUM(EKU:DC48!G75)</f>
        <v>0</v>
      </c>
      <c r="H75" s="55">
        <f>SUM(EKU:DC48!H75)</f>
        <v>1</v>
      </c>
      <c r="I75" s="61">
        <f>SUM(EKU:DC48!I75)</f>
        <v>0</v>
      </c>
      <c r="J75" s="55">
        <f>SUM(EKU:DC48!J75)</f>
        <v>3</v>
      </c>
      <c r="K75" s="61">
        <f>SUM(EKU:DC48!K75)</f>
        <v>2</v>
      </c>
      <c r="L75" s="55">
        <f>SUM(EKU:DC48!L75)</f>
        <v>1</v>
      </c>
      <c r="M75" s="61">
        <f>SUM(EKU:DC48!M75)</f>
        <v>0</v>
      </c>
      <c r="N75" s="70">
        <f t="shared" si="4"/>
        <v>6</v>
      </c>
      <c r="O75" s="71">
        <f t="shared" si="5"/>
        <v>2</v>
      </c>
      <c r="P75" s="68">
        <f>SUM(EKU:DC48!P75)</f>
        <v>0</v>
      </c>
      <c r="Q75" s="53">
        <f t="shared" si="6"/>
        <v>-2</v>
      </c>
      <c r="R75" s="16" t="b">
        <v>1</v>
      </c>
      <c r="S75" s="104"/>
      <c r="T75" s="104"/>
    </row>
    <row r="76" spans="1:20" ht="15" customHeight="1">
      <c r="A76" s="17"/>
      <c r="B76" s="158" t="s">
        <v>52</v>
      </c>
      <c r="C76" s="159"/>
      <c r="D76" s="59">
        <f>SUM(EKU:DC48!D76)</f>
        <v>0</v>
      </c>
      <c r="E76" s="60">
        <f>SUM(EKU:DC48!E76)</f>
        <v>1</v>
      </c>
      <c r="F76" s="55">
        <f>SUM(EKU:DC48!F76)</f>
        <v>0</v>
      </c>
      <c r="G76" s="61">
        <f>SUM(EKU:DC48!G76)</f>
        <v>0</v>
      </c>
      <c r="H76" s="55">
        <f>SUM(EKU:DC48!H76)</f>
        <v>0</v>
      </c>
      <c r="I76" s="61">
        <f>SUM(EKU:DC48!I76)</f>
        <v>0</v>
      </c>
      <c r="J76" s="55">
        <f>SUM(EKU:DC48!J76)</f>
        <v>0</v>
      </c>
      <c r="K76" s="61">
        <f>SUM(EKU:DC48!K76)</f>
        <v>0</v>
      </c>
      <c r="L76" s="55">
        <f>SUM(EKU:DC48!L76)</f>
        <v>0</v>
      </c>
      <c r="M76" s="61">
        <f>SUM(EKU:DC48!M76)</f>
        <v>6</v>
      </c>
      <c r="N76" s="70">
        <f t="shared" si="4"/>
        <v>0</v>
      </c>
      <c r="O76" s="71">
        <f t="shared" si="5"/>
        <v>6</v>
      </c>
      <c r="P76" s="68">
        <f>SUM(EKU:DC48!P76)</f>
        <v>0</v>
      </c>
      <c r="Q76" s="53">
        <f t="shared" si="6"/>
        <v>-6</v>
      </c>
      <c r="R76" s="16" t="b">
        <v>1</v>
      </c>
      <c r="S76" s="104"/>
      <c r="T76" s="104"/>
    </row>
    <row r="77" spans="1:20" ht="14.25">
      <c r="A77" s="27"/>
      <c r="B77" s="172" t="s">
        <v>53</v>
      </c>
      <c r="C77" s="173"/>
      <c r="D77" s="59">
        <f>SUM(EKU:DC48!D77)</f>
        <v>0</v>
      </c>
      <c r="E77" s="60">
        <f>SUM(EKU:DC48!E77)</f>
        <v>1</v>
      </c>
      <c r="F77" s="55">
        <f>SUM(EKU:DC48!F77)</f>
        <v>1</v>
      </c>
      <c r="G77" s="61">
        <f>SUM(EKU:DC48!G77)</f>
        <v>0</v>
      </c>
      <c r="H77" s="55">
        <f>SUM(EKU:DC48!H77)</f>
        <v>1</v>
      </c>
      <c r="I77" s="61">
        <f>SUM(EKU:DC48!I77)</f>
        <v>0</v>
      </c>
      <c r="J77" s="55">
        <f>SUM(EKU:DC48!J77)</f>
        <v>1</v>
      </c>
      <c r="K77" s="61">
        <f>SUM(EKU:DC48!K77)</f>
        <v>0</v>
      </c>
      <c r="L77" s="55">
        <f>SUM(EKU:DC48!L77)</f>
        <v>1</v>
      </c>
      <c r="M77" s="61">
        <f>SUM(EKU:DC48!M77)</f>
        <v>0</v>
      </c>
      <c r="N77" s="70">
        <f t="shared" si="4"/>
        <v>4</v>
      </c>
      <c r="O77" s="71">
        <f t="shared" si="5"/>
        <v>0</v>
      </c>
      <c r="P77" s="68">
        <f>SUM(EKU:DC48!P77)</f>
        <v>0</v>
      </c>
      <c r="Q77" s="53">
        <f t="shared" si="6"/>
        <v>0</v>
      </c>
      <c r="R77" s="16" t="b">
        <v>1</v>
      </c>
      <c r="S77" s="104"/>
      <c r="T77" s="104"/>
    </row>
    <row r="78" spans="1:20" ht="14.25">
      <c r="A78" s="27"/>
      <c r="B78" s="172" t="s">
        <v>54</v>
      </c>
      <c r="C78" s="173"/>
      <c r="D78" s="59">
        <f>SUM(EKU:DC48!D78)</f>
        <v>0</v>
      </c>
      <c r="E78" s="60">
        <f>SUM(EKU:DC48!E78)</f>
        <v>4</v>
      </c>
      <c r="F78" s="55">
        <f>SUM(EKU:DC48!F78)</f>
        <v>2</v>
      </c>
      <c r="G78" s="61">
        <f>SUM(EKU:DC48!G78)</f>
        <v>0</v>
      </c>
      <c r="H78" s="55">
        <f>SUM(EKU:DC48!H78)</f>
        <v>2</v>
      </c>
      <c r="I78" s="61">
        <f>SUM(EKU:DC48!I78)</f>
        <v>0</v>
      </c>
      <c r="J78" s="55">
        <f>SUM(EKU:DC48!J78)</f>
        <v>4</v>
      </c>
      <c r="K78" s="61">
        <f>SUM(EKU:DC48!K78)</f>
        <v>2</v>
      </c>
      <c r="L78" s="55">
        <f>SUM(EKU:DC48!L78)</f>
        <v>2</v>
      </c>
      <c r="M78" s="61">
        <f>SUM(EKU:DC48!M78)</f>
        <v>7</v>
      </c>
      <c r="N78" s="70">
        <f t="shared" si="4"/>
        <v>10</v>
      </c>
      <c r="O78" s="71">
        <f t="shared" si="5"/>
        <v>9</v>
      </c>
      <c r="P78" s="68">
        <f>SUM(EKU:DC48!P78)</f>
        <v>0</v>
      </c>
      <c r="Q78" s="53">
        <f t="shared" si="6"/>
        <v>-9</v>
      </c>
      <c r="R78" s="16" t="b">
        <v>1</v>
      </c>
      <c r="S78" s="104"/>
      <c r="T78" s="104"/>
    </row>
    <row r="79" spans="1:20" ht="14.25">
      <c r="A79" s="17"/>
      <c r="B79" s="172" t="s">
        <v>55</v>
      </c>
      <c r="C79" s="173"/>
      <c r="D79" s="59">
        <f>SUM(EKU:DC48!D79)</f>
        <v>0</v>
      </c>
      <c r="E79" s="60">
        <f>SUM(EKU:DC48!E79)</f>
        <v>1</v>
      </c>
      <c r="F79" s="55">
        <f>SUM(EKU:DC48!F79)</f>
        <v>0</v>
      </c>
      <c r="G79" s="61">
        <f>SUM(EKU:DC48!G79)</f>
        <v>0</v>
      </c>
      <c r="H79" s="55">
        <f>SUM(EKU:DC48!H79)</f>
        <v>0</v>
      </c>
      <c r="I79" s="61">
        <f>SUM(EKU:DC48!I79)</f>
        <v>0</v>
      </c>
      <c r="J79" s="55">
        <f>SUM(EKU:DC48!J79)</f>
        <v>0</v>
      </c>
      <c r="K79" s="61">
        <f>SUM(EKU:DC48!K79)</f>
        <v>0</v>
      </c>
      <c r="L79" s="55">
        <f>SUM(EKU:DC48!L79)</f>
        <v>0</v>
      </c>
      <c r="M79" s="61">
        <f>SUM(EKU:DC48!M79)</f>
        <v>0</v>
      </c>
      <c r="N79" s="70">
        <f t="shared" si="4"/>
        <v>0</v>
      </c>
      <c r="O79" s="71">
        <f t="shared" si="5"/>
        <v>0</v>
      </c>
      <c r="P79" s="68">
        <f>SUM(EKU:DC48!P79)</f>
        <v>0</v>
      </c>
      <c r="Q79" s="53">
        <f t="shared" si="6"/>
        <v>0</v>
      </c>
      <c r="R79" s="16" t="b">
        <v>1</v>
      </c>
      <c r="S79" s="104"/>
      <c r="T79" s="104"/>
    </row>
    <row r="80" spans="1:20" ht="14.25">
      <c r="A80" s="27"/>
      <c r="B80" s="172" t="s">
        <v>56</v>
      </c>
      <c r="C80" s="173"/>
      <c r="D80" s="59">
        <f>SUM(EKU:DC48!D80)</f>
        <v>5</v>
      </c>
      <c r="E80" s="60">
        <f>SUM(EKU:DC48!E80)</f>
        <v>5</v>
      </c>
      <c r="F80" s="55">
        <f>SUM(EKU:DC48!F80)</f>
        <v>0</v>
      </c>
      <c r="G80" s="61">
        <f>SUM(EKU:DC48!G80)</f>
        <v>0</v>
      </c>
      <c r="H80" s="55">
        <f>SUM(EKU:DC48!H80)</f>
        <v>0</v>
      </c>
      <c r="I80" s="61">
        <f>SUM(EKU:DC48!I80)</f>
        <v>0</v>
      </c>
      <c r="J80" s="55">
        <f>SUM(EKU:DC48!J80)</f>
        <v>0</v>
      </c>
      <c r="K80" s="61">
        <f>SUM(EKU:DC48!K80)</f>
        <v>0</v>
      </c>
      <c r="L80" s="55">
        <f>SUM(EKU:DC48!L80)</f>
        <v>0</v>
      </c>
      <c r="M80" s="61">
        <f>SUM(EKU:DC48!M80)</f>
        <v>1</v>
      </c>
      <c r="N80" s="70">
        <f t="shared" si="4"/>
        <v>0</v>
      </c>
      <c r="O80" s="71">
        <f t="shared" si="5"/>
        <v>1</v>
      </c>
      <c r="P80" s="68">
        <f>SUM(EKU:DC48!P80)</f>
        <v>0</v>
      </c>
      <c r="Q80" s="53">
        <f t="shared" si="6"/>
        <v>-1</v>
      </c>
      <c r="R80" s="16" t="b">
        <v>1</v>
      </c>
      <c r="S80" s="104"/>
      <c r="T80" s="104"/>
    </row>
    <row r="81" spans="1:20" ht="14.25">
      <c r="A81" s="27"/>
      <c r="B81" s="172" t="s">
        <v>57</v>
      </c>
      <c r="C81" s="173"/>
      <c r="D81" s="59">
        <f>SUM(EKU:DC48!D81)</f>
        <v>0</v>
      </c>
      <c r="E81" s="60">
        <f>SUM(EKU:DC48!E81)</f>
        <v>0</v>
      </c>
      <c r="F81" s="55">
        <f>SUM(EKU:DC48!F81)</f>
        <v>0</v>
      </c>
      <c r="G81" s="61">
        <f>SUM(EKU:DC48!G81)</f>
        <v>0</v>
      </c>
      <c r="H81" s="55">
        <f>SUM(EKU:DC48!H81)</f>
        <v>0</v>
      </c>
      <c r="I81" s="61">
        <f>SUM(EKU:DC48!I81)</f>
        <v>0</v>
      </c>
      <c r="J81" s="55">
        <f>SUM(EKU:DC48!J81)</f>
        <v>0</v>
      </c>
      <c r="K81" s="61">
        <f>SUM(EKU:DC48!K81)</f>
        <v>0</v>
      </c>
      <c r="L81" s="55">
        <f>SUM(EKU:DC48!L81)</f>
        <v>0</v>
      </c>
      <c r="M81" s="61">
        <f>SUM(EKU:DC48!M81)</f>
        <v>0</v>
      </c>
      <c r="N81" s="70">
        <f t="shared" si="4"/>
        <v>0</v>
      </c>
      <c r="O81" s="71">
        <f t="shared" si="5"/>
        <v>0</v>
      </c>
      <c r="P81" s="68">
        <f>SUM(EKU:DC48!P81)</f>
        <v>0</v>
      </c>
      <c r="Q81" s="53">
        <f t="shared" si="6"/>
        <v>0</v>
      </c>
      <c r="R81" s="16" t="b">
        <v>1</v>
      </c>
      <c r="S81" s="104"/>
      <c r="T81" s="104"/>
    </row>
    <row r="82" spans="1:20" ht="12" customHeight="1">
      <c r="A82" s="27"/>
      <c r="B82" s="172" t="s">
        <v>58</v>
      </c>
      <c r="C82" s="173"/>
      <c r="D82" s="59">
        <f>SUM(EKU:DC48!D82)</f>
        <v>0</v>
      </c>
      <c r="E82" s="60">
        <f>SUM(EKU:DC48!E82)</f>
        <v>0</v>
      </c>
      <c r="F82" s="55">
        <f>SUM(EKU:DC48!F82)</f>
        <v>0</v>
      </c>
      <c r="G82" s="61">
        <f>SUM(EKU:DC48!G82)</f>
        <v>0</v>
      </c>
      <c r="H82" s="55">
        <f>SUM(EKU:DC48!H82)</f>
        <v>0</v>
      </c>
      <c r="I82" s="61">
        <f>SUM(EKU:DC48!I82)</f>
        <v>0</v>
      </c>
      <c r="J82" s="55">
        <f>SUM(EKU:DC48!J82)</f>
        <v>0</v>
      </c>
      <c r="K82" s="61">
        <f>SUM(EKU:DC48!K82)</f>
        <v>0</v>
      </c>
      <c r="L82" s="55">
        <f>SUM(EKU:DC48!L82)</f>
        <v>0</v>
      </c>
      <c r="M82" s="61">
        <f>SUM(EKU:DC48!M82)</f>
        <v>0</v>
      </c>
      <c r="N82" s="70">
        <f t="shared" si="4"/>
        <v>0</v>
      </c>
      <c r="O82" s="71">
        <f t="shared" si="5"/>
        <v>0</v>
      </c>
      <c r="P82" s="68">
        <f>SUM(EKU:DC48!P82)</f>
        <v>0</v>
      </c>
      <c r="Q82" s="53">
        <f t="shared" si="6"/>
        <v>0</v>
      </c>
      <c r="R82" s="16" t="b">
        <v>1</v>
      </c>
      <c r="S82" s="104"/>
      <c r="T82" s="104"/>
    </row>
    <row r="83" spans="1:20" ht="14.25">
      <c r="A83" s="27"/>
      <c r="B83" s="172" t="s">
        <v>59</v>
      </c>
      <c r="C83" s="173"/>
      <c r="D83" s="59">
        <f>SUM(EKU:DC48!D83)</f>
        <v>0</v>
      </c>
      <c r="E83" s="60">
        <f>SUM(EKU:DC48!E83)</f>
        <v>2</v>
      </c>
      <c r="F83" s="55">
        <f>SUM(EKU:DC48!F83)</f>
        <v>0</v>
      </c>
      <c r="G83" s="61">
        <f>SUM(EKU:DC48!G83)</f>
        <v>0</v>
      </c>
      <c r="H83" s="55">
        <f>SUM(EKU:DC48!H83)</f>
        <v>0</v>
      </c>
      <c r="I83" s="61">
        <f>SUM(EKU:DC48!I83)</f>
        <v>0</v>
      </c>
      <c r="J83" s="55">
        <f>SUM(EKU:DC48!J83)</f>
        <v>0</v>
      </c>
      <c r="K83" s="61">
        <f>SUM(EKU:DC48!K83)</f>
        <v>0</v>
      </c>
      <c r="L83" s="55">
        <f>SUM(EKU:DC48!L83)</f>
        <v>0</v>
      </c>
      <c r="M83" s="61">
        <f>SUM(EKU:DC48!M83)</f>
        <v>0</v>
      </c>
      <c r="N83" s="70">
        <f t="shared" si="4"/>
        <v>0</v>
      </c>
      <c r="O83" s="71">
        <f t="shared" si="5"/>
        <v>0</v>
      </c>
      <c r="P83" s="68">
        <f>SUM(EKU:DC48!P83)</f>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f>SUM(EKU:DC48!D86)</f>
        <v>9562</v>
      </c>
      <c r="E86" s="60">
        <f>SUM(EKU:DC48!E86)</f>
        <v>55683</v>
      </c>
      <c r="F86" s="55">
        <f>SUM(EKU:DC48!F86)</f>
        <v>14824</v>
      </c>
      <c r="G86" s="61">
        <f>SUM(EKU:DC48!G86)</f>
        <v>9808</v>
      </c>
      <c r="H86" s="55">
        <f>SUM(EKU:DC48!H86)</f>
        <v>11600</v>
      </c>
      <c r="I86" s="61">
        <f>SUM(EKU:DC48!I86)</f>
        <v>9626</v>
      </c>
      <c r="J86" s="55">
        <f>SUM(EKU:DC48!J86)</f>
        <v>12100</v>
      </c>
      <c r="K86" s="61">
        <f>SUM(EKU:DC48!K86)</f>
        <v>7206</v>
      </c>
      <c r="L86" s="55">
        <f>SUM(EKU:DC48!L86)</f>
        <v>15412</v>
      </c>
      <c r="M86" s="61">
        <f>SUM(EKU:DC48!M86)</f>
        <v>4431</v>
      </c>
      <c r="N86" s="70">
        <f>IF(ISERROR(L86+J86+H86+F86),"Invalid Input",L86+J86+H86+F86)</f>
        <v>53936</v>
      </c>
      <c r="O86" s="71">
        <f>IF(ISERROR(G86+I86+K86+M86),"Invalid Input",G86+I86+K86+M86)</f>
        <v>31071</v>
      </c>
      <c r="P86" s="68">
        <f>SUM(EKU:DC48!P86)</f>
        <v>0</v>
      </c>
      <c r="Q86" s="53">
        <f>IF(ISERROR(P86-O86),"Invalid Input",(P86-O86))</f>
        <v>-31071</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SheetNames!A2</f>
        <v>Summary</v>
      </c>
      <c r="D88" s="75" t="str">
        <f>SheetNames!A2</f>
        <v>Summary</v>
      </c>
    </row>
  </sheetData>
  <sheetProtection/>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printOptions/>
  <pageMargins left="0.708661417322835" right="0.708661417322835" top="0.748031496062992" bottom="0.748031496062992" header="0.31496062992126" footer="0.31496062992126"/>
  <pageSetup fitToHeight="1" fitToWidth="1" horizontalDpi="600" verticalDpi="600" orientation="landscape" scale="35" r:id="rId1"/>
  <ignoredErrors>
    <ignoredError sqref="D5:P17 D19:P86 F18:N18" unlockedFormula="1"/>
  </ignoredErrors>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4">
      <selection activeCell="S24" sqref="S24:T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
        <v>114</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v>900782</v>
      </c>
      <c r="E5" s="93" t="s">
        <v>37</v>
      </c>
    </row>
    <row r="6" spans="3:5" ht="14.25">
      <c r="C6" s="124" t="s">
        <v>30</v>
      </c>
      <c r="D6" s="126">
        <v>164718</v>
      </c>
      <c r="E6" s="92" t="s">
        <v>33</v>
      </c>
    </row>
    <row r="7" spans="1:20" ht="27">
      <c r="A7" s="67"/>
      <c r="B7" s="62"/>
      <c r="C7" s="127" t="s">
        <v>64</v>
      </c>
      <c r="D7" s="128">
        <v>500</v>
      </c>
      <c r="E7" s="92" t="s">
        <v>32</v>
      </c>
      <c r="F7" s="1"/>
      <c r="G7" s="1"/>
      <c r="H7" s="1"/>
      <c r="I7" s="1"/>
      <c r="J7" s="1"/>
      <c r="K7" s="1"/>
      <c r="L7" s="1"/>
      <c r="M7" s="1"/>
      <c r="N7" s="1"/>
      <c r="O7" s="1"/>
      <c r="P7" s="1"/>
      <c r="Q7" s="1"/>
      <c r="R7" s="1"/>
      <c r="S7" s="94"/>
      <c r="T7" s="94"/>
    </row>
    <row r="8" spans="1:20" ht="14.25">
      <c r="A8" s="67"/>
      <c r="B8" s="62"/>
      <c r="C8" s="123" t="s">
        <v>65</v>
      </c>
      <c r="D8" s="128">
        <v>900782</v>
      </c>
      <c r="E8" s="92" t="s">
        <v>33</v>
      </c>
      <c r="F8" s="1"/>
      <c r="G8" s="1"/>
      <c r="H8" s="1"/>
      <c r="I8" s="1"/>
      <c r="J8" s="1"/>
      <c r="K8" s="1"/>
      <c r="L8" s="1"/>
      <c r="M8" s="1"/>
      <c r="N8" s="1"/>
      <c r="O8" s="1"/>
      <c r="P8" s="1"/>
      <c r="Q8" s="1"/>
      <c r="R8" s="1"/>
      <c r="S8" s="94"/>
      <c r="T8" s="94"/>
    </row>
    <row r="9" spans="1:20" ht="15.75" customHeight="1">
      <c r="A9" s="67"/>
      <c r="B9" s="62"/>
      <c r="C9" s="129" t="s">
        <v>66</v>
      </c>
      <c r="D9" s="128">
        <v>6000</v>
      </c>
      <c r="E9" s="92" t="s">
        <v>33</v>
      </c>
      <c r="F9" s="1"/>
      <c r="G9" s="1"/>
      <c r="H9" s="1"/>
      <c r="I9" s="1"/>
      <c r="J9" s="1"/>
      <c r="K9" s="1"/>
      <c r="L9" s="1"/>
      <c r="M9" s="1"/>
      <c r="N9" s="1"/>
      <c r="O9" s="1"/>
      <c r="P9" s="1"/>
      <c r="Q9" s="1"/>
      <c r="R9" s="1"/>
      <c r="S9" s="94"/>
      <c r="T9" s="94"/>
    </row>
    <row r="10" spans="1:20" ht="14.25">
      <c r="A10" s="67"/>
      <c r="B10" s="62"/>
      <c r="C10" s="127" t="s">
        <v>67</v>
      </c>
      <c r="D10" s="128">
        <v>900782</v>
      </c>
      <c r="E10" s="92" t="s">
        <v>33</v>
      </c>
      <c r="F10" s="1"/>
      <c r="G10" s="1"/>
      <c r="H10" s="1"/>
      <c r="I10" s="1"/>
      <c r="J10" s="1"/>
      <c r="K10" s="1"/>
      <c r="L10" s="1"/>
      <c r="M10" s="1"/>
      <c r="N10" s="1"/>
      <c r="O10" s="1"/>
      <c r="P10" s="1"/>
      <c r="Q10" s="1"/>
      <c r="R10" s="1"/>
      <c r="S10" s="94"/>
      <c r="T10" s="94"/>
    </row>
    <row r="11" spans="1:20" ht="14.25">
      <c r="A11" s="67"/>
      <c r="B11" s="62"/>
      <c r="C11" s="127" t="s">
        <v>68</v>
      </c>
      <c r="D11" s="128" t="s">
        <v>146</v>
      </c>
      <c r="E11" s="92" t="s">
        <v>33</v>
      </c>
      <c r="F11" s="1"/>
      <c r="G11" s="1"/>
      <c r="H11" s="1"/>
      <c r="I11" s="1"/>
      <c r="J11" s="1"/>
      <c r="K11" s="1"/>
      <c r="L11" s="1"/>
      <c r="M11" s="1"/>
      <c r="N11" s="1"/>
      <c r="O11" s="1"/>
      <c r="P11" s="1"/>
      <c r="Q11" s="1"/>
      <c r="R11" s="1"/>
      <c r="S11" s="94"/>
      <c r="T11" s="94"/>
    </row>
    <row r="12" spans="1:20" ht="14.25">
      <c r="A12" s="67"/>
      <c r="B12" s="62"/>
      <c r="C12" s="127" t="s">
        <v>69</v>
      </c>
      <c r="D12" s="128">
        <v>900782</v>
      </c>
      <c r="E12" s="92" t="s">
        <v>33</v>
      </c>
      <c r="F12" s="1"/>
      <c r="G12" s="1"/>
      <c r="H12" s="1"/>
      <c r="I12" s="1"/>
      <c r="J12" s="1"/>
      <c r="K12" s="1"/>
      <c r="L12" s="1"/>
      <c r="M12" s="1"/>
      <c r="N12" s="1"/>
      <c r="O12" s="1"/>
      <c r="P12" s="1"/>
      <c r="Q12" s="1"/>
      <c r="R12" s="1"/>
      <c r="S12" s="94"/>
      <c r="T12" s="94"/>
    </row>
    <row r="13" spans="1:20" ht="14.25">
      <c r="A13" s="67"/>
      <c r="B13" s="62"/>
      <c r="C13" s="127" t="s">
        <v>70</v>
      </c>
      <c r="D13" s="128">
        <v>180865</v>
      </c>
      <c r="E13" s="92" t="s">
        <v>33</v>
      </c>
      <c r="F13" s="1"/>
      <c r="G13" s="1"/>
      <c r="H13" s="1"/>
      <c r="I13" s="1"/>
      <c r="J13" s="1"/>
      <c r="K13" s="1"/>
      <c r="L13" s="1"/>
      <c r="M13" s="1"/>
      <c r="N13" s="1"/>
      <c r="O13" s="1"/>
      <c r="P13" s="1"/>
      <c r="Q13" s="1"/>
      <c r="R13" s="1"/>
      <c r="S13" s="94"/>
      <c r="T13" s="94"/>
    </row>
    <row r="14" spans="1:20" ht="14.25">
      <c r="A14" s="67"/>
      <c r="B14" s="62"/>
      <c r="C14" s="127" t="s">
        <v>71</v>
      </c>
      <c r="D14" s="128">
        <v>682541</v>
      </c>
      <c r="E14" s="92" t="s">
        <v>33</v>
      </c>
      <c r="F14" s="1"/>
      <c r="G14" s="1"/>
      <c r="H14" s="1"/>
      <c r="I14" s="1"/>
      <c r="J14" s="1"/>
      <c r="K14" s="1"/>
      <c r="L14" s="1"/>
      <c r="M14" s="1"/>
      <c r="N14" s="1"/>
      <c r="O14" s="1"/>
      <c r="P14" s="1"/>
      <c r="Q14" s="1"/>
      <c r="R14" s="1"/>
      <c r="S14" s="94"/>
      <c r="T14" s="94"/>
    </row>
    <row r="15" spans="1:20" ht="14.25">
      <c r="A15" s="67"/>
      <c r="B15" s="62"/>
      <c r="C15" s="124" t="s">
        <v>72</v>
      </c>
      <c r="D15" s="128">
        <v>164669</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v>0</v>
      </c>
      <c r="E24" s="60">
        <v>250</v>
      </c>
      <c r="F24" s="142">
        <v>0</v>
      </c>
      <c r="G24" s="143">
        <v>0</v>
      </c>
      <c r="H24" s="142">
        <v>0</v>
      </c>
      <c r="I24" s="143">
        <v>0</v>
      </c>
      <c r="J24" s="142">
        <v>0</v>
      </c>
      <c r="K24" s="143">
        <v>0</v>
      </c>
      <c r="L24" s="142">
        <v>52</v>
      </c>
      <c r="M24" s="143">
        <v>38</v>
      </c>
      <c r="N24" s="70">
        <f aca="true" t="shared" si="1" ref="N24:N36">IF(ISERROR(L24+J24+H24+F24),"Invalid Input",L24+J24+H24+F24)</f>
        <v>52</v>
      </c>
      <c r="O24" s="71">
        <f aca="true" t="shared" si="2" ref="O24:O36">IF(ISERROR(G24+I24+K24+M24),"Invalid Input",G24+I24+K24+M24)</f>
        <v>38</v>
      </c>
      <c r="P24" s="68">
        <v>0</v>
      </c>
      <c r="Q24" s="53">
        <f aca="true" t="shared" si="3" ref="Q24:Q36">IF(ISERROR(P24-O24),"Invalid Input",(P24-O24))</f>
        <v>-38</v>
      </c>
      <c r="R24" s="16" t="b">
        <v>1</v>
      </c>
      <c r="S24" s="102" t="s">
        <v>231</v>
      </c>
      <c r="T24" s="102" t="s">
        <v>147</v>
      </c>
    </row>
    <row r="25" spans="1:20" ht="15" customHeight="1">
      <c r="A25" s="23"/>
      <c r="B25" s="158" t="s">
        <v>74</v>
      </c>
      <c r="C25" s="159">
        <v>0</v>
      </c>
      <c r="D25" s="59">
        <v>0</v>
      </c>
      <c r="E25" s="60">
        <v>0</v>
      </c>
      <c r="F25" s="142">
        <v>0</v>
      </c>
      <c r="G25" s="143">
        <v>0</v>
      </c>
      <c r="H25" s="142">
        <v>0</v>
      </c>
      <c r="I25" s="143">
        <v>0</v>
      </c>
      <c r="J25" s="142">
        <v>0</v>
      </c>
      <c r="K25" s="143">
        <v>0</v>
      </c>
      <c r="L25" s="142">
        <v>0</v>
      </c>
      <c r="M25" s="143">
        <v>0</v>
      </c>
      <c r="N25" s="70">
        <f t="shared" si="1"/>
        <v>0</v>
      </c>
      <c r="O25" s="71">
        <f t="shared" si="2"/>
        <v>0</v>
      </c>
      <c r="P25" s="68">
        <v>0</v>
      </c>
      <c r="Q25" s="53">
        <f t="shared" si="3"/>
        <v>0</v>
      </c>
      <c r="R25" s="16" t="b">
        <v>1</v>
      </c>
      <c r="S25" s="102" t="s">
        <v>148</v>
      </c>
      <c r="T25" s="102" t="s">
        <v>147</v>
      </c>
    </row>
    <row r="26" spans="1:20" ht="15" customHeight="1">
      <c r="A26" s="23"/>
      <c r="B26" s="158" t="s">
        <v>28</v>
      </c>
      <c r="C26" s="159">
        <v>0</v>
      </c>
      <c r="D26" s="59">
        <v>90</v>
      </c>
      <c r="E26" s="60">
        <v>120</v>
      </c>
      <c r="F26" s="142">
        <v>0</v>
      </c>
      <c r="G26" s="143">
        <v>0</v>
      </c>
      <c r="H26" s="142">
        <v>0</v>
      </c>
      <c r="I26" s="143">
        <v>0</v>
      </c>
      <c r="J26" s="142">
        <v>0</v>
      </c>
      <c r="K26" s="151"/>
      <c r="L26" s="142">
        <v>0</v>
      </c>
      <c r="M26" s="143">
        <v>0</v>
      </c>
      <c r="N26" s="70">
        <f t="shared" si="1"/>
        <v>0</v>
      </c>
      <c r="O26" s="71">
        <f t="shared" si="2"/>
        <v>0</v>
      </c>
      <c r="P26" s="68">
        <v>0</v>
      </c>
      <c r="Q26" s="53">
        <f t="shared" si="3"/>
        <v>0</v>
      </c>
      <c r="R26" s="16" t="b">
        <v>1</v>
      </c>
      <c r="S26" s="102" t="s">
        <v>147</v>
      </c>
      <c r="T26" s="102" t="s">
        <v>147</v>
      </c>
    </row>
    <row r="27" spans="1:20" ht="15" customHeight="1">
      <c r="A27" s="23"/>
      <c r="B27" s="158" t="s">
        <v>29</v>
      </c>
      <c r="C27" s="159">
        <v>0</v>
      </c>
      <c r="D27" s="59">
        <v>0</v>
      </c>
      <c r="E27" s="60">
        <v>0</v>
      </c>
      <c r="F27" s="142">
        <v>0</v>
      </c>
      <c r="G27" s="143">
        <v>0</v>
      </c>
      <c r="H27" s="142">
        <v>0</v>
      </c>
      <c r="I27" s="143">
        <v>0</v>
      </c>
      <c r="J27" s="142">
        <v>0</v>
      </c>
      <c r="K27" s="151"/>
      <c r="L27" s="142">
        <v>0</v>
      </c>
      <c r="M27" s="143">
        <v>0</v>
      </c>
      <c r="N27" s="70">
        <f t="shared" si="1"/>
        <v>0</v>
      </c>
      <c r="O27" s="71">
        <f t="shared" si="2"/>
        <v>0</v>
      </c>
      <c r="P27" s="68">
        <v>0</v>
      </c>
      <c r="Q27" s="53">
        <f t="shared" si="3"/>
        <v>0</v>
      </c>
      <c r="R27" s="16" t="b">
        <v>1</v>
      </c>
      <c r="S27" s="102" t="s">
        <v>147</v>
      </c>
      <c r="T27" s="102" t="s">
        <v>147</v>
      </c>
    </row>
    <row r="28" spans="1:20" ht="15" customHeight="1">
      <c r="A28" s="23"/>
      <c r="B28" s="158" t="s">
        <v>113</v>
      </c>
      <c r="C28" s="159"/>
      <c r="D28" s="59">
        <v>0</v>
      </c>
      <c r="E28" s="60">
        <v>0</v>
      </c>
      <c r="F28" s="142">
        <v>0</v>
      </c>
      <c r="G28" s="143">
        <v>0</v>
      </c>
      <c r="H28" s="142">
        <v>0</v>
      </c>
      <c r="I28" s="143">
        <v>0</v>
      </c>
      <c r="J28" s="142">
        <v>0</v>
      </c>
      <c r="K28" s="151"/>
      <c r="L28" s="142">
        <v>0</v>
      </c>
      <c r="M28" s="143">
        <v>0</v>
      </c>
      <c r="N28" s="70">
        <f t="shared" si="1"/>
        <v>0</v>
      </c>
      <c r="O28" s="71">
        <f t="shared" si="2"/>
        <v>0</v>
      </c>
      <c r="P28" s="68">
        <v>0</v>
      </c>
      <c r="Q28" s="53">
        <f t="shared" si="3"/>
        <v>0</v>
      </c>
      <c r="R28" s="16" t="b">
        <v>1</v>
      </c>
      <c r="S28" s="102" t="s">
        <v>147</v>
      </c>
      <c r="T28" s="102" t="s">
        <v>147</v>
      </c>
    </row>
    <row r="29" spans="1:20" ht="15" customHeight="1">
      <c r="A29" s="23"/>
      <c r="B29" s="158" t="s">
        <v>35</v>
      </c>
      <c r="C29" s="159">
        <v>0</v>
      </c>
      <c r="D29" s="59">
        <v>5</v>
      </c>
      <c r="E29" s="60">
        <v>8</v>
      </c>
      <c r="F29" s="142">
        <v>0</v>
      </c>
      <c r="G29" s="143">
        <v>1</v>
      </c>
      <c r="H29" s="142">
        <v>1</v>
      </c>
      <c r="I29" s="143">
        <v>0</v>
      </c>
      <c r="J29" s="142">
        <v>0</v>
      </c>
      <c r="K29" s="143">
        <v>1</v>
      </c>
      <c r="L29" s="142">
        <v>4</v>
      </c>
      <c r="M29" s="143">
        <v>0</v>
      </c>
      <c r="N29" s="70">
        <f t="shared" si="1"/>
        <v>5</v>
      </c>
      <c r="O29" s="71">
        <f t="shared" si="2"/>
        <v>2</v>
      </c>
      <c r="P29" s="68">
        <v>0</v>
      </c>
      <c r="Q29" s="53">
        <f t="shared" si="3"/>
        <v>-2</v>
      </c>
      <c r="R29" s="16" t="b">
        <v>1</v>
      </c>
      <c r="S29" s="102" t="s">
        <v>232</v>
      </c>
      <c r="T29" s="102" t="s">
        <v>147</v>
      </c>
    </row>
    <row r="30" spans="1:20" ht="15" customHeight="1">
      <c r="A30" s="23"/>
      <c r="B30" s="158" t="s">
        <v>36</v>
      </c>
      <c r="C30" s="159"/>
      <c r="D30" s="59">
        <v>0</v>
      </c>
      <c r="E30" s="60">
        <v>0</v>
      </c>
      <c r="F30" s="142">
        <v>845</v>
      </c>
      <c r="G30" s="143">
        <v>163</v>
      </c>
      <c r="H30" s="142">
        <v>0</v>
      </c>
      <c r="I30" s="143">
        <v>336</v>
      </c>
      <c r="J30" s="142">
        <v>890</v>
      </c>
      <c r="K30" s="143">
        <v>907</v>
      </c>
      <c r="L30" s="142">
        <v>2000</v>
      </c>
      <c r="M30" s="143">
        <v>2446</v>
      </c>
      <c r="N30" s="70">
        <f t="shared" si="1"/>
        <v>3735</v>
      </c>
      <c r="O30" s="71">
        <f t="shared" si="2"/>
        <v>3852</v>
      </c>
      <c r="P30" s="68">
        <v>0</v>
      </c>
      <c r="Q30" s="53">
        <f t="shared" si="3"/>
        <v>-3852</v>
      </c>
      <c r="R30" s="16" t="b">
        <v>1</v>
      </c>
      <c r="S30" s="102" t="s">
        <v>233</v>
      </c>
      <c r="T30" s="102" t="s">
        <v>147</v>
      </c>
    </row>
    <row r="31" spans="1:20" ht="15" customHeight="1">
      <c r="A31" s="23"/>
      <c r="B31" s="117" t="s">
        <v>111</v>
      </c>
      <c r="C31" s="119"/>
      <c r="D31" s="59">
        <v>0</v>
      </c>
      <c r="E31" s="60">
        <v>0</v>
      </c>
      <c r="F31" s="142">
        <v>0</v>
      </c>
      <c r="G31" s="143"/>
      <c r="H31" s="142">
        <v>0</v>
      </c>
      <c r="I31" s="143">
        <v>0</v>
      </c>
      <c r="J31" s="142">
        <v>0</v>
      </c>
      <c r="K31" s="143">
        <v>0</v>
      </c>
      <c r="L31" s="142">
        <v>33</v>
      </c>
      <c r="M31" s="143">
        <v>33</v>
      </c>
      <c r="N31" s="70">
        <f t="shared" si="1"/>
        <v>33</v>
      </c>
      <c r="O31" s="71">
        <f t="shared" si="2"/>
        <v>33</v>
      </c>
      <c r="P31" s="68">
        <v>0</v>
      </c>
      <c r="Q31" s="53">
        <f t="shared" si="3"/>
        <v>-33</v>
      </c>
      <c r="R31" s="16"/>
      <c r="S31" s="102" t="s">
        <v>147</v>
      </c>
      <c r="T31" s="102" t="s">
        <v>147</v>
      </c>
    </row>
    <row r="32" spans="1:20" ht="15" customHeight="1">
      <c r="A32" s="23"/>
      <c r="B32" s="158" t="s">
        <v>31</v>
      </c>
      <c r="C32" s="159">
        <v>0</v>
      </c>
      <c r="D32" s="59">
        <v>0</v>
      </c>
      <c r="E32" s="60">
        <v>0</v>
      </c>
      <c r="F32" s="142">
        <v>0</v>
      </c>
      <c r="G32" s="143">
        <v>0</v>
      </c>
      <c r="H32" s="142">
        <v>0</v>
      </c>
      <c r="I32" s="143">
        <v>0</v>
      </c>
      <c r="J32" s="142">
        <v>0</v>
      </c>
      <c r="K32" s="143">
        <v>0</v>
      </c>
      <c r="L32" s="142">
        <v>0</v>
      </c>
      <c r="M32" s="143">
        <v>0</v>
      </c>
      <c r="N32" s="70">
        <f t="shared" si="1"/>
        <v>0</v>
      </c>
      <c r="O32" s="71">
        <f t="shared" si="2"/>
        <v>0</v>
      </c>
      <c r="P32" s="68">
        <v>0</v>
      </c>
      <c r="Q32" s="53">
        <f t="shared" si="3"/>
        <v>0</v>
      </c>
      <c r="R32" s="16" t="b">
        <v>1</v>
      </c>
      <c r="S32" s="102" t="s">
        <v>147</v>
      </c>
      <c r="T32" s="102" t="s">
        <v>147</v>
      </c>
    </row>
    <row r="33" spans="1:20" ht="15" customHeight="1">
      <c r="A33" s="23"/>
      <c r="B33" s="158" t="s">
        <v>75</v>
      </c>
      <c r="C33" s="159">
        <v>0</v>
      </c>
      <c r="D33" s="59">
        <v>0</v>
      </c>
      <c r="E33" s="60">
        <v>3735</v>
      </c>
      <c r="F33" s="142">
        <v>845</v>
      </c>
      <c r="G33" s="143">
        <v>163</v>
      </c>
      <c r="H33" s="142">
        <v>0</v>
      </c>
      <c r="I33" s="143">
        <v>336</v>
      </c>
      <c r="J33" s="142">
        <v>890</v>
      </c>
      <c r="K33" s="143">
        <v>907</v>
      </c>
      <c r="L33" s="142">
        <v>2000</v>
      </c>
      <c r="M33" s="143">
        <v>2446</v>
      </c>
      <c r="N33" s="70">
        <f t="shared" si="1"/>
        <v>3735</v>
      </c>
      <c r="O33" s="71">
        <f t="shared" si="2"/>
        <v>3852</v>
      </c>
      <c r="P33" s="68">
        <v>0</v>
      </c>
      <c r="Q33" s="53">
        <f t="shared" si="3"/>
        <v>-3852</v>
      </c>
      <c r="R33" s="16"/>
      <c r="S33" s="102" t="s">
        <v>234</v>
      </c>
      <c r="T33" s="102" t="s">
        <v>147</v>
      </c>
    </row>
    <row r="34" spans="1:20" ht="15" customHeight="1">
      <c r="A34" s="23"/>
      <c r="B34" s="158" t="s">
        <v>76</v>
      </c>
      <c r="C34" s="159"/>
      <c r="D34" s="59">
        <v>0</v>
      </c>
      <c r="E34" s="60">
        <v>0</v>
      </c>
      <c r="F34" s="142">
        <v>0</v>
      </c>
      <c r="G34" s="143">
        <v>0</v>
      </c>
      <c r="H34" s="142">
        <v>0</v>
      </c>
      <c r="I34" s="143">
        <v>0</v>
      </c>
      <c r="J34" s="142">
        <v>0</v>
      </c>
      <c r="K34" s="143">
        <v>0</v>
      </c>
      <c r="L34" s="142"/>
      <c r="M34" s="143">
        <v>0</v>
      </c>
      <c r="N34" s="70">
        <f t="shared" si="1"/>
        <v>0</v>
      </c>
      <c r="O34" s="71">
        <f t="shared" si="2"/>
        <v>0</v>
      </c>
      <c r="P34" s="68">
        <v>0</v>
      </c>
      <c r="Q34" s="53">
        <f t="shared" si="3"/>
        <v>0</v>
      </c>
      <c r="R34" s="16"/>
      <c r="S34" s="102" t="s">
        <v>147</v>
      </c>
      <c r="T34" s="102" t="s">
        <v>147</v>
      </c>
    </row>
    <row r="35" spans="1:256" s="85" customFormat="1" ht="16.5" customHeight="1">
      <c r="A35" s="23"/>
      <c r="B35" s="117" t="s">
        <v>112</v>
      </c>
      <c r="C35" s="119"/>
      <c r="D35" s="59">
        <v>4496</v>
      </c>
      <c r="E35" s="60">
        <v>2001</v>
      </c>
      <c r="F35" s="142">
        <v>0</v>
      </c>
      <c r="G35" s="143">
        <v>0</v>
      </c>
      <c r="H35" s="142">
        <v>0</v>
      </c>
      <c r="I35" s="143">
        <v>0</v>
      </c>
      <c r="J35" s="142">
        <v>0</v>
      </c>
      <c r="K35" s="143">
        <v>0</v>
      </c>
      <c r="L35" s="142">
        <v>206</v>
      </c>
      <c r="M35" s="143">
        <v>328</v>
      </c>
      <c r="N35" s="70">
        <f t="shared" si="1"/>
        <v>206</v>
      </c>
      <c r="O35" s="71">
        <f t="shared" si="2"/>
        <v>328</v>
      </c>
      <c r="P35" s="68">
        <v>0</v>
      </c>
      <c r="Q35" s="53">
        <f t="shared" si="3"/>
        <v>-328</v>
      </c>
      <c r="R35" s="16"/>
      <c r="S35" s="102" t="s">
        <v>235</v>
      </c>
      <c r="T35" s="102" t="s">
        <v>236</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v>4000</v>
      </c>
      <c r="E36" s="60">
        <v>4000</v>
      </c>
      <c r="F36" s="142">
        <v>500</v>
      </c>
      <c r="G36" s="143">
        <v>531</v>
      </c>
      <c r="H36" s="142">
        <v>500</v>
      </c>
      <c r="I36" s="143">
        <v>0</v>
      </c>
      <c r="J36" s="142">
        <v>1500</v>
      </c>
      <c r="K36" s="143">
        <v>133</v>
      </c>
      <c r="L36" s="142">
        <v>1500</v>
      </c>
      <c r="M36" s="143">
        <v>125</v>
      </c>
      <c r="N36" s="70">
        <f t="shared" si="1"/>
        <v>4000</v>
      </c>
      <c r="O36" s="71">
        <f t="shared" si="2"/>
        <v>789</v>
      </c>
      <c r="P36" s="68">
        <v>0</v>
      </c>
      <c r="Q36" s="53">
        <f t="shared" si="3"/>
        <v>-789</v>
      </c>
      <c r="R36" s="16" t="b">
        <v>1</v>
      </c>
      <c r="S36" s="102" t="s">
        <v>149</v>
      </c>
      <c r="T36" s="102" t="s">
        <v>150</v>
      </c>
    </row>
    <row r="37" spans="1:256" ht="7.5" customHeight="1">
      <c r="A37" s="81"/>
      <c r="B37" s="160">
        <f>COUNTA(B24:B36)</f>
        <v>13</v>
      </c>
      <c r="C37" s="161"/>
      <c r="D37" s="82"/>
      <c r="E37" s="82"/>
      <c r="F37" s="144"/>
      <c r="G37" s="145"/>
      <c r="H37" s="144"/>
      <c r="I37" s="145"/>
      <c r="J37" s="144"/>
      <c r="K37" s="145"/>
      <c r="L37" s="144"/>
      <c r="M37" s="145"/>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144"/>
      <c r="G38" s="145"/>
      <c r="H38" s="144"/>
      <c r="I38" s="145"/>
      <c r="J38" s="144"/>
      <c r="K38" s="145"/>
      <c r="L38" s="144"/>
      <c r="M38" s="145"/>
      <c r="N38" s="42"/>
      <c r="O38" s="51"/>
      <c r="P38" s="82"/>
      <c r="Q38" s="53"/>
      <c r="R38" s="16" t="b">
        <v>1</v>
      </c>
      <c r="S38" s="102"/>
      <c r="T38" s="102"/>
    </row>
    <row r="39" spans="1:20" ht="15" customHeight="1">
      <c r="A39" s="120"/>
      <c r="B39" s="121"/>
      <c r="C39" s="122"/>
      <c r="D39" s="82"/>
      <c r="E39" s="82"/>
      <c r="F39" s="144"/>
      <c r="G39" s="145"/>
      <c r="H39" s="144"/>
      <c r="I39" s="145"/>
      <c r="J39" s="144"/>
      <c r="K39" s="145"/>
      <c r="L39" s="144"/>
      <c r="M39" s="145"/>
      <c r="N39" s="42"/>
      <c r="O39" s="51"/>
      <c r="P39" s="82"/>
      <c r="Q39" s="53"/>
      <c r="R39" s="16" t="b">
        <v>1</v>
      </c>
      <c r="S39" s="102"/>
      <c r="T39" s="102"/>
    </row>
    <row r="40" spans="1:20" ht="15" customHeight="1">
      <c r="A40" s="27"/>
      <c r="B40" s="158" t="s">
        <v>44</v>
      </c>
      <c r="C40" s="159">
        <v>0</v>
      </c>
      <c r="D40" s="59">
        <v>3</v>
      </c>
      <c r="E40" s="60">
        <v>22</v>
      </c>
      <c r="F40" s="150">
        <v>0</v>
      </c>
      <c r="G40" s="155">
        <v>0</v>
      </c>
      <c r="H40" s="150">
        <v>3.19</v>
      </c>
      <c r="I40" s="155">
        <v>0</v>
      </c>
      <c r="J40" s="150">
        <v>3.24</v>
      </c>
      <c r="K40" s="155">
        <v>0</v>
      </c>
      <c r="L40" s="150">
        <v>6.3</v>
      </c>
      <c r="M40" s="155">
        <v>3.9</v>
      </c>
      <c r="N40" s="70">
        <f>IF(ISERROR(L40+J40+H40+F40),"Invalid Input",L40+J40+H40+F40)</f>
        <v>12.729999999999999</v>
      </c>
      <c r="O40" s="71">
        <f>IF(ISERROR(G40+I40+K40+M40),"Invalid Input",G40+I40+K40+M40)</f>
        <v>3.9</v>
      </c>
      <c r="P40" s="68">
        <v>0</v>
      </c>
      <c r="Q40" s="53">
        <f>IF(ISERROR(P40-O40),"Invalid Input",(P40-O40))</f>
        <v>-3.9</v>
      </c>
      <c r="R40" s="16" t="b">
        <v>1</v>
      </c>
      <c r="S40" s="102" t="s">
        <v>237</v>
      </c>
      <c r="T40" s="102" t="s">
        <v>238</v>
      </c>
    </row>
    <row r="41" spans="1:20" ht="15" customHeight="1">
      <c r="A41" s="27"/>
      <c r="B41" s="158" t="s">
        <v>43</v>
      </c>
      <c r="C41" s="159">
        <v>0</v>
      </c>
      <c r="D41" s="59">
        <v>0</v>
      </c>
      <c r="E41" s="60">
        <v>600</v>
      </c>
      <c r="F41" s="142">
        <v>0</v>
      </c>
      <c r="G41" s="143">
        <v>0</v>
      </c>
      <c r="H41" s="154">
        <v>0</v>
      </c>
      <c r="I41" s="143">
        <v>0</v>
      </c>
      <c r="J41" s="142">
        <v>0</v>
      </c>
      <c r="K41" s="143">
        <v>0</v>
      </c>
      <c r="L41" s="142">
        <v>0</v>
      </c>
      <c r="M41" s="143">
        <v>0</v>
      </c>
      <c r="N41" s="70">
        <f>IF(ISERROR(L41+J41+H41+F41),"Invalid Input",L41+J41+H41+F41)</f>
        <v>0</v>
      </c>
      <c r="O41" s="71">
        <f>IF(ISERROR(G41+I41+K41+M41),"Invalid Input",G41+I41+K41+M41)</f>
        <v>0</v>
      </c>
      <c r="P41" s="68">
        <v>0</v>
      </c>
      <c r="Q41" s="53">
        <f>IF(ISERROR(P41-O41),"Invalid Input",(P41-O41))</f>
        <v>0</v>
      </c>
      <c r="R41" s="16" t="b">
        <v>1</v>
      </c>
      <c r="S41" s="102" t="s">
        <v>147</v>
      </c>
      <c r="T41" s="102" t="s">
        <v>147</v>
      </c>
    </row>
    <row r="42" spans="1:20" ht="15" customHeight="1">
      <c r="A42" s="27"/>
      <c r="B42" s="158" t="s">
        <v>78</v>
      </c>
      <c r="C42" s="159">
        <v>0</v>
      </c>
      <c r="D42" s="59">
        <v>0</v>
      </c>
      <c r="E42" s="60">
        <v>200</v>
      </c>
      <c r="F42" s="156"/>
      <c r="G42" s="157">
        <v>0</v>
      </c>
      <c r="H42" s="150">
        <v>0</v>
      </c>
      <c r="I42" s="155">
        <v>0</v>
      </c>
      <c r="J42" s="150">
        <v>0.54</v>
      </c>
      <c r="K42" s="155">
        <v>1.14</v>
      </c>
      <c r="L42" s="150">
        <v>0</v>
      </c>
      <c r="M42" s="155">
        <v>0</v>
      </c>
      <c r="N42" s="70">
        <f>IF(ISERROR(L42+J42+H42+F42),"Invalid Input",L42+J42+H42+F42)</f>
        <v>0.54</v>
      </c>
      <c r="O42" s="71">
        <f>IF(ISERROR(G42+I42+K42+M42),"Invalid Input",G42+I42+K42+M42)</f>
        <v>1.14</v>
      </c>
      <c r="P42" s="68">
        <v>0</v>
      </c>
      <c r="Q42" s="53">
        <f>IF(ISERROR(P42-O42),"Invalid Input",(P42-O42))</f>
        <v>-1.14</v>
      </c>
      <c r="R42" s="16" t="b">
        <v>1</v>
      </c>
      <c r="S42" s="102" t="s">
        <v>239</v>
      </c>
      <c r="T42" s="102" t="s">
        <v>240</v>
      </c>
    </row>
    <row r="43" spans="1:20" ht="13.5" customHeight="1">
      <c r="A43" s="27"/>
      <c r="B43" s="158" t="s">
        <v>79</v>
      </c>
      <c r="C43" s="159">
        <v>0</v>
      </c>
      <c r="D43" s="59">
        <v>1</v>
      </c>
      <c r="E43" s="60">
        <v>23</v>
      </c>
      <c r="F43" s="142">
        <v>1</v>
      </c>
      <c r="G43" s="143">
        <v>1</v>
      </c>
      <c r="H43" s="142">
        <v>0</v>
      </c>
      <c r="I43" s="143">
        <v>0</v>
      </c>
      <c r="J43" s="142">
        <v>22</v>
      </c>
      <c r="K43" s="143">
        <v>1.086</v>
      </c>
      <c r="L43" s="142">
        <v>6</v>
      </c>
      <c r="M43" s="143">
        <v>56</v>
      </c>
      <c r="N43" s="70">
        <f>IF(ISERROR(L43+J43+H43+F43),"Invalid Input",L43+J43+H43+F43)</f>
        <v>29</v>
      </c>
      <c r="O43" s="71">
        <f>IF(ISERROR(G43+I43+K43+M43),"Invalid Input",G43+I43+K43+M43)</f>
        <v>58.086</v>
      </c>
      <c r="P43" s="68">
        <v>0</v>
      </c>
      <c r="Q43" s="53">
        <f>IF(ISERROR(P43-O43),"Invalid Input",(P43-O43))</f>
        <v>-58.086</v>
      </c>
      <c r="R43" s="100" t="b">
        <v>1</v>
      </c>
      <c r="S43" s="102" t="s">
        <v>241</v>
      </c>
      <c r="T43" s="102" t="s">
        <v>242</v>
      </c>
    </row>
    <row r="44" spans="1:20" ht="6.75" customHeight="1">
      <c r="A44" s="27"/>
      <c r="B44" s="118"/>
      <c r="C44" s="119"/>
      <c r="D44" s="106"/>
      <c r="E44" s="106"/>
      <c r="F44" s="148"/>
      <c r="G44" s="149"/>
      <c r="H44" s="148"/>
      <c r="I44" s="149"/>
      <c r="J44" s="148"/>
      <c r="K44" s="149"/>
      <c r="L44" s="148"/>
      <c r="M44" s="149"/>
      <c r="N44" s="70"/>
      <c r="O44" s="71"/>
      <c r="P44" s="107"/>
      <c r="Q44" s="53"/>
      <c r="R44" s="16"/>
      <c r="S44" s="102"/>
      <c r="T44" s="102"/>
    </row>
    <row r="45" spans="1:20" ht="15" customHeight="1">
      <c r="A45" s="162" t="s">
        <v>26</v>
      </c>
      <c r="B45" s="163"/>
      <c r="C45" s="164"/>
      <c r="D45" s="106"/>
      <c r="E45" s="106"/>
      <c r="F45" s="148"/>
      <c r="G45" s="149"/>
      <c r="H45" s="148"/>
      <c r="I45" s="149"/>
      <c r="J45" s="148"/>
      <c r="K45" s="149"/>
      <c r="L45" s="148"/>
      <c r="M45" s="149"/>
      <c r="N45" s="70"/>
      <c r="O45" s="71"/>
      <c r="P45" s="107"/>
      <c r="Q45" s="53"/>
      <c r="R45" s="16"/>
      <c r="S45" s="102"/>
      <c r="T45" s="102"/>
    </row>
    <row r="46" spans="1:20" ht="15" customHeight="1">
      <c r="A46" s="120"/>
      <c r="B46" s="121"/>
      <c r="C46" s="122"/>
      <c r="D46" s="106"/>
      <c r="E46" s="106"/>
      <c r="F46" s="148"/>
      <c r="G46" s="149"/>
      <c r="H46" s="148"/>
      <c r="I46" s="149"/>
      <c r="J46" s="148"/>
      <c r="K46" s="149"/>
      <c r="L46" s="148"/>
      <c r="M46" s="149"/>
      <c r="N46" s="70"/>
      <c r="O46" s="71"/>
      <c r="P46" s="107"/>
      <c r="Q46" s="53"/>
      <c r="R46" s="16"/>
      <c r="S46" s="102"/>
      <c r="T46" s="102"/>
    </row>
    <row r="47" spans="1:20" ht="15" customHeight="1">
      <c r="A47" s="27"/>
      <c r="B47" s="158" t="s">
        <v>40</v>
      </c>
      <c r="C47" s="159">
        <v>0</v>
      </c>
      <c r="D47" s="59">
        <v>4</v>
      </c>
      <c r="E47" s="60">
        <v>5</v>
      </c>
      <c r="F47" s="142"/>
      <c r="G47" s="143">
        <v>0</v>
      </c>
      <c r="H47" s="142">
        <v>0</v>
      </c>
      <c r="I47" s="143">
        <v>0</v>
      </c>
      <c r="J47" s="142">
        <v>0</v>
      </c>
      <c r="K47" s="143">
        <v>0</v>
      </c>
      <c r="L47" s="142">
        <v>0</v>
      </c>
      <c r="M47" s="143">
        <v>0</v>
      </c>
      <c r="N47" s="70">
        <f>IF(ISERROR(L47+J47+H47+F47),"Invalid Input",L47+J47+H47+F47)</f>
        <v>0</v>
      </c>
      <c r="O47" s="71">
        <f>IF(ISERROR(G47+I47+K47+M47),"Invalid Input",G47+I47+K47+M47)</f>
        <v>0</v>
      </c>
      <c r="P47" s="68">
        <v>0</v>
      </c>
      <c r="Q47" s="53">
        <f>IF(ISERROR(P47-O47),"Invalid Input",(P47-O47))</f>
        <v>0</v>
      </c>
      <c r="R47" s="16" t="b">
        <v>1</v>
      </c>
      <c r="S47" s="102" t="s">
        <v>147</v>
      </c>
      <c r="T47" s="102" t="s">
        <v>147</v>
      </c>
    </row>
    <row r="48" spans="1:20" ht="15.75" customHeight="1">
      <c r="A48" s="27"/>
      <c r="B48" s="158" t="s">
        <v>41</v>
      </c>
      <c r="C48" s="159">
        <v>0</v>
      </c>
      <c r="D48" s="59">
        <v>0</v>
      </c>
      <c r="E48" s="60">
        <v>15</v>
      </c>
      <c r="F48" s="142"/>
      <c r="G48" s="143">
        <v>0</v>
      </c>
      <c r="H48" s="142">
        <v>0</v>
      </c>
      <c r="I48" s="143">
        <v>0</v>
      </c>
      <c r="J48" s="142">
        <v>0</v>
      </c>
      <c r="K48" s="143">
        <v>0</v>
      </c>
      <c r="L48" s="142">
        <v>0</v>
      </c>
      <c r="M48" s="143">
        <v>0</v>
      </c>
      <c r="N48" s="70">
        <f>IF(ISERROR(L48+J48+H48+F48),"Invalid Input",L48+J48+H48+F48)</f>
        <v>0</v>
      </c>
      <c r="O48" s="71">
        <f>IF(ISERROR(G48+I48+K48+M48),"Invalid Input",G48+I48+K48+M48)</f>
        <v>0</v>
      </c>
      <c r="P48" s="68">
        <v>0</v>
      </c>
      <c r="Q48" s="53">
        <f>IF(ISERROR(P48-O48),"Invalid Input",(P48-O48))</f>
        <v>0</v>
      </c>
      <c r="R48" s="16" t="b">
        <v>1</v>
      </c>
      <c r="S48" s="102" t="s">
        <v>147</v>
      </c>
      <c r="T48" s="102" t="s">
        <v>147</v>
      </c>
    </row>
    <row r="49" spans="1:20" ht="15" customHeight="1">
      <c r="A49" s="17"/>
      <c r="B49" s="158" t="s">
        <v>42</v>
      </c>
      <c r="C49" s="159">
        <v>0</v>
      </c>
      <c r="D49" s="59">
        <v>0</v>
      </c>
      <c r="E49" s="60">
        <v>2</v>
      </c>
      <c r="F49" s="142"/>
      <c r="G49" s="143">
        <v>0</v>
      </c>
      <c r="H49" s="142">
        <v>0</v>
      </c>
      <c r="I49" s="143">
        <v>0</v>
      </c>
      <c r="J49" s="142">
        <v>0</v>
      </c>
      <c r="K49" s="143">
        <v>0</v>
      </c>
      <c r="L49" s="142">
        <v>0</v>
      </c>
      <c r="M49" s="143">
        <v>0</v>
      </c>
      <c r="N49" s="70">
        <f>IF(ISERROR(L49+J49+H49+F49),"Invalid Input",L49+J49+H49+F49)</f>
        <v>0</v>
      </c>
      <c r="O49" s="71">
        <f>IF(ISERROR(G49+I49+K49+M49),"Invalid Input",G49+I49+K49+M49)</f>
        <v>0</v>
      </c>
      <c r="P49" s="68">
        <v>0</v>
      </c>
      <c r="Q49" s="53">
        <f>IF(ISERROR(P49-O49),"Invalid Input",(P49-O49))</f>
        <v>0</v>
      </c>
      <c r="R49" s="16" t="b">
        <v>1</v>
      </c>
      <c r="S49" s="104" t="s">
        <v>147</v>
      </c>
      <c r="T49" s="104" t="s">
        <v>147</v>
      </c>
    </row>
    <row r="50" spans="1:20" ht="14.25">
      <c r="A50" s="23"/>
      <c r="B50" s="170">
        <f>COUNTA(B40:B49)</f>
        <v>7</v>
      </c>
      <c r="C50" s="171"/>
      <c r="D50" s="82"/>
      <c r="E50" s="82"/>
      <c r="F50" s="144"/>
      <c r="G50" s="145"/>
      <c r="H50" s="144"/>
      <c r="I50" s="145"/>
      <c r="J50" s="144"/>
      <c r="K50" s="145"/>
      <c r="L50" s="144"/>
      <c r="M50" s="145"/>
      <c r="N50" s="42"/>
      <c r="O50" s="51"/>
      <c r="P50" s="82"/>
      <c r="Q50" s="53"/>
      <c r="R50" s="16" t="b">
        <v>1</v>
      </c>
      <c r="S50" s="104"/>
      <c r="T50" s="104"/>
    </row>
    <row r="51" spans="1:20" ht="26.25" customHeight="1">
      <c r="A51" s="162" t="s">
        <v>20</v>
      </c>
      <c r="B51" s="163"/>
      <c r="C51" s="164"/>
      <c r="D51" s="82"/>
      <c r="E51" s="82"/>
      <c r="F51" s="144"/>
      <c r="G51" s="145"/>
      <c r="H51" s="144"/>
      <c r="I51" s="145"/>
      <c r="J51" s="144"/>
      <c r="K51" s="145"/>
      <c r="L51" s="144"/>
      <c r="M51" s="145"/>
      <c r="N51" s="42"/>
      <c r="O51" s="51"/>
      <c r="P51" s="82"/>
      <c r="Q51" s="53"/>
      <c r="R51" s="16"/>
      <c r="S51" s="104"/>
      <c r="T51" s="104"/>
    </row>
    <row r="52" spans="1:20" ht="15" customHeight="1">
      <c r="A52" s="80" t="s">
        <v>15</v>
      </c>
      <c r="B52" s="121"/>
      <c r="C52" s="122"/>
      <c r="D52" s="82"/>
      <c r="E52" s="82"/>
      <c r="F52" s="144"/>
      <c r="G52" s="145"/>
      <c r="H52" s="144"/>
      <c r="I52" s="145"/>
      <c r="J52" s="144"/>
      <c r="K52" s="145"/>
      <c r="L52" s="144"/>
      <c r="M52" s="145"/>
      <c r="N52" s="42"/>
      <c r="O52" s="51"/>
      <c r="P52" s="82"/>
      <c r="Q52" s="53"/>
      <c r="R52" s="16" t="b">
        <v>1</v>
      </c>
      <c r="S52" s="104"/>
      <c r="T52" s="104"/>
    </row>
    <row r="53" spans="1:20" ht="14.25" customHeight="1">
      <c r="A53" s="23"/>
      <c r="B53" s="158" t="s">
        <v>39</v>
      </c>
      <c r="C53" s="159">
        <v>0</v>
      </c>
      <c r="D53" s="59">
        <v>4758</v>
      </c>
      <c r="E53" s="60">
        <v>10</v>
      </c>
      <c r="F53" s="142">
        <v>0</v>
      </c>
      <c r="G53" s="143">
        <v>0</v>
      </c>
      <c r="H53" s="142">
        <v>25</v>
      </c>
      <c r="I53" s="143">
        <v>0</v>
      </c>
      <c r="J53" s="142">
        <v>50</v>
      </c>
      <c r="K53" s="143">
        <v>25</v>
      </c>
      <c r="L53" s="142">
        <v>25</v>
      </c>
      <c r="M53" s="143">
        <v>144</v>
      </c>
      <c r="N53" s="70">
        <f>IF(ISERROR(L53+J53+H53+F53),"Invalid Input",L53+J53+H53+F53)</f>
        <v>100</v>
      </c>
      <c r="O53" s="71">
        <f>IF(ISERROR(G53+I53+K53+M53),"Invalid Input",G53+I53+K53+M53)</f>
        <v>169</v>
      </c>
      <c r="P53" s="68">
        <v>0</v>
      </c>
      <c r="Q53" s="53">
        <f>IF(ISERROR(P53-O53),"Invalid Input",(P53-O53))</f>
        <v>-169</v>
      </c>
      <c r="R53" s="16" t="b">
        <v>1</v>
      </c>
      <c r="S53" s="104" t="s">
        <v>243</v>
      </c>
      <c r="T53" s="104" t="s">
        <v>244</v>
      </c>
    </row>
    <row r="54" spans="1:20" ht="15" customHeight="1">
      <c r="A54" s="27"/>
      <c r="B54" s="158" t="s">
        <v>45</v>
      </c>
      <c r="C54" s="159">
        <v>0</v>
      </c>
      <c r="D54" s="59" t="s">
        <v>120</v>
      </c>
      <c r="E54" s="60">
        <v>1500</v>
      </c>
      <c r="F54" s="142">
        <v>100</v>
      </c>
      <c r="G54" s="143">
        <v>636</v>
      </c>
      <c r="H54" s="142">
        <v>400</v>
      </c>
      <c r="I54" s="143">
        <v>1164</v>
      </c>
      <c r="J54" s="142">
        <v>800</v>
      </c>
      <c r="K54" s="143">
        <v>1650</v>
      </c>
      <c r="L54" s="142">
        <v>200</v>
      </c>
      <c r="M54" s="143">
        <v>243</v>
      </c>
      <c r="N54" s="70">
        <f>IF(ISERROR(L54+J54+H54+F54),"Invalid Input",L54+J54+H54+F54)</f>
        <v>1500</v>
      </c>
      <c r="O54" s="71">
        <f>IF(ISERROR(G54+I54+K54+M54),"Invalid Input",G54+I54+K54+M54)</f>
        <v>3693</v>
      </c>
      <c r="P54" s="68">
        <v>0</v>
      </c>
      <c r="Q54" s="53">
        <f>IF(ISERROR(P54-O54),"Invalid Input",(P54-O54))</f>
        <v>-3693</v>
      </c>
      <c r="R54" s="16" t="b">
        <v>1</v>
      </c>
      <c r="S54" s="104" t="s">
        <v>245</v>
      </c>
      <c r="T54" s="104" t="s">
        <v>246</v>
      </c>
    </row>
    <row r="55" spans="1:20" ht="25.5" customHeight="1">
      <c r="A55" s="17"/>
      <c r="B55" s="170">
        <f>COUNTA(B53:B54)</f>
        <v>2</v>
      </c>
      <c r="C55" s="171"/>
      <c r="D55" s="82"/>
      <c r="E55" s="82"/>
      <c r="F55" s="144"/>
      <c r="G55" s="145"/>
      <c r="H55" s="144"/>
      <c r="I55" s="145"/>
      <c r="J55" s="144"/>
      <c r="K55" s="145"/>
      <c r="L55" s="144"/>
      <c r="M55" s="145"/>
      <c r="N55" s="42"/>
      <c r="O55" s="51"/>
      <c r="P55" s="82"/>
      <c r="Q55" s="53"/>
      <c r="R55" s="16" t="b">
        <v>1</v>
      </c>
      <c r="S55" s="104"/>
      <c r="T55" s="104"/>
    </row>
    <row r="56" spans="1:20" ht="15" customHeight="1">
      <c r="A56" s="80" t="s">
        <v>16</v>
      </c>
      <c r="B56" s="37"/>
      <c r="C56" s="38"/>
      <c r="D56" s="82"/>
      <c r="E56" s="82"/>
      <c r="F56" s="144"/>
      <c r="G56" s="145"/>
      <c r="H56" s="144"/>
      <c r="I56" s="145"/>
      <c r="J56" s="144"/>
      <c r="K56" s="145"/>
      <c r="L56" s="144"/>
      <c r="M56" s="145"/>
      <c r="N56" s="42"/>
      <c r="O56" s="51"/>
      <c r="P56" s="82"/>
      <c r="Q56" s="53"/>
      <c r="R56" s="16" t="b">
        <v>1</v>
      </c>
      <c r="S56" s="104"/>
      <c r="T56" s="104"/>
    </row>
    <row r="57" spans="1:20" ht="12.75" customHeight="1">
      <c r="A57" s="27"/>
      <c r="B57" s="174" t="s">
        <v>46</v>
      </c>
      <c r="C57" s="175"/>
      <c r="D57" s="59">
        <v>38000</v>
      </c>
      <c r="E57" s="60">
        <v>1500</v>
      </c>
      <c r="F57" s="142">
        <v>0</v>
      </c>
      <c r="G57" s="143">
        <v>530</v>
      </c>
      <c r="H57" s="142">
        <v>450</v>
      </c>
      <c r="I57" s="143">
        <v>500</v>
      </c>
      <c r="J57" s="142">
        <v>800</v>
      </c>
      <c r="K57" s="143">
        <v>230</v>
      </c>
      <c r="L57" s="142">
        <v>200</v>
      </c>
      <c r="M57" s="143">
        <v>243</v>
      </c>
      <c r="N57" s="70">
        <f>IF(ISERROR(L57+J57+H57+F57),"Invalid Input",L57+J57+H57+F57)</f>
        <v>1450</v>
      </c>
      <c r="O57" s="71">
        <f>IF(ISERROR(G57+I57+K57+M57),"Invalid Input",G57+I57+K57+M57)</f>
        <v>1503</v>
      </c>
      <c r="P57" s="68">
        <v>0</v>
      </c>
      <c r="Q57" s="53">
        <f>IF(ISERROR(P57-O57),"Invalid Input",(P57-O57))</f>
        <v>-1503</v>
      </c>
      <c r="R57" s="16" t="b">
        <v>1</v>
      </c>
      <c r="S57" s="104" t="s">
        <v>153</v>
      </c>
      <c r="T57" s="104" t="s">
        <v>151</v>
      </c>
    </row>
    <row r="58" spans="1:20" ht="15" customHeight="1">
      <c r="A58" s="27"/>
      <c r="B58" s="174" t="s">
        <v>47</v>
      </c>
      <c r="C58" s="175"/>
      <c r="D58" s="59" t="s">
        <v>120</v>
      </c>
      <c r="E58" s="60">
        <v>1500</v>
      </c>
      <c r="F58" s="142">
        <v>100</v>
      </c>
      <c r="G58" s="143">
        <v>636</v>
      </c>
      <c r="H58" s="142">
        <v>400</v>
      </c>
      <c r="I58" s="143">
        <v>1164</v>
      </c>
      <c r="J58" s="142">
        <v>550</v>
      </c>
      <c r="K58" s="143">
        <v>1650</v>
      </c>
      <c r="L58" s="142">
        <v>450</v>
      </c>
      <c r="M58" s="143">
        <v>80</v>
      </c>
      <c r="N58" s="70">
        <f>IF(ISERROR(L58+J58+H58+F58),"Invalid Input",L58+J58+H58+F58)</f>
        <v>1500</v>
      </c>
      <c r="O58" s="71">
        <f>IF(ISERROR(G58+I58+K58+M58),"Invalid Input",G58+I58+K58+M58)</f>
        <v>3530</v>
      </c>
      <c r="P58" s="68">
        <v>0</v>
      </c>
      <c r="Q58" s="53">
        <f>IF(ISERROR(P58-O58),"Invalid Input",(P58-O58))</f>
        <v>-3530</v>
      </c>
      <c r="R58" s="16" t="b">
        <v>1</v>
      </c>
      <c r="S58" s="104" t="s">
        <v>154</v>
      </c>
      <c r="T58" s="104" t="s">
        <v>152</v>
      </c>
    </row>
    <row r="59" spans="1:20" ht="14.25">
      <c r="A59" s="17"/>
      <c r="B59" s="170">
        <f>COUNTA(B57:C58)</f>
        <v>2</v>
      </c>
      <c r="C59" s="171"/>
      <c r="D59" s="42"/>
      <c r="E59" s="42"/>
      <c r="F59" s="146"/>
      <c r="G59" s="147"/>
      <c r="H59" s="146"/>
      <c r="I59" s="147"/>
      <c r="J59" s="146"/>
      <c r="K59" s="147"/>
      <c r="L59" s="146"/>
      <c r="M59" s="147"/>
      <c r="N59" s="42"/>
      <c r="O59" s="51"/>
      <c r="P59" s="42"/>
      <c r="Q59" s="53"/>
      <c r="R59" s="16" t="b">
        <v>1</v>
      </c>
      <c r="S59" s="104"/>
      <c r="T59" s="104"/>
    </row>
    <row r="60" spans="1:20" ht="14.25">
      <c r="A60" s="80" t="s">
        <v>17</v>
      </c>
      <c r="B60" s="45"/>
      <c r="C60" s="38"/>
      <c r="D60" s="42"/>
      <c r="E60" s="42"/>
      <c r="F60" s="146"/>
      <c r="G60" s="147"/>
      <c r="H60" s="146"/>
      <c r="I60" s="147"/>
      <c r="J60" s="146"/>
      <c r="K60" s="147"/>
      <c r="L60" s="146"/>
      <c r="M60" s="147"/>
      <c r="N60" s="42"/>
      <c r="O60" s="51"/>
      <c r="P60" s="42"/>
      <c r="Q60" s="53"/>
      <c r="R60" s="16" t="b">
        <v>1</v>
      </c>
      <c r="S60" s="104"/>
      <c r="T60" s="104"/>
    </row>
    <row r="61" spans="1:20" ht="14.25">
      <c r="A61" s="27"/>
      <c r="B61" s="172" t="s">
        <v>81</v>
      </c>
      <c r="C61" s="173"/>
      <c r="D61" s="59">
        <v>701645</v>
      </c>
      <c r="E61" s="60">
        <v>701645</v>
      </c>
      <c r="F61" s="153"/>
      <c r="G61" s="152"/>
      <c r="H61" s="142"/>
      <c r="I61" s="152"/>
      <c r="J61" s="142"/>
      <c r="K61" s="143">
        <v>0</v>
      </c>
      <c r="L61" s="142"/>
      <c r="M61" s="143">
        <v>0</v>
      </c>
      <c r="N61" s="70">
        <f>IF(ISERROR(L61+J61+H61+F61),"Invalid Input",L61+J61+H61+F61)</f>
        <v>0</v>
      </c>
      <c r="O61" s="71">
        <f>IF(ISERROR(G61+I61+K61+M61),"Invalid Input",G61+I61+K61+M61)</f>
        <v>0</v>
      </c>
      <c r="P61" s="68">
        <v>0</v>
      </c>
      <c r="Q61" s="53">
        <f>IF(ISERROR(P61-O61),"Invalid Input",(P61-O61))</f>
        <v>0</v>
      </c>
      <c r="R61" s="16" t="b">
        <v>1</v>
      </c>
      <c r="S61" s="104" t="s">
        <v>155</v>
      </c>
      <c r="T61" s="104" t="s">
        <v>147</v>
      </c>
    </row>
    <row r="62" spans="1:20" ht="15" customHeight="1">
      <c r="A62" s="27"/>
      <c r="B62" s="172" t="s">
        <v>80</v>
      </c>
      <c r="C62" s="173"/>
      <c r="D62" s="59">
        <v>0</v>
      </c>
      <c r="E62" s="60">
        <v>0</v>
      </c>
      <c r="F62" s="142">
        <v>0</v>
      </c>
      <c r="G62" s="143">
        <v>0</v>
      </c>
      <c r="H62" s="142">
        <v>0</v>
      </c>
      <c r="I62" s="143"/>
      <c r="J62" s="142">
        <v>0</v>
      </c>
      <c r="K62" s="143">
        <v>0</v>
      </c>
      <c r="L62" s="142">
        <v>1</v>
      </c>
      <c r="M62" s="143">
        <v>1</v>
      </c>
      <c r="N62" s="70">
        <f>IF(ISERROR(L62+J62+H62+F62),"Invalid Input",L62+J62+H62+F62)</f>
        <v>1</v>
      </c>
      <c r="O62" s="71">
        <f>IF(ISERROR(G62+I62+K62+M62),"Invalid Input",G62+I62+K62+M62)</f>
        <v>1</v>
      </c>
      <c r="P62" s="68">
        <v>0</v>
      </c>
      <c r="Q62" s="53">
        <f>IF(ISERROR(P62-O62),"Invalid Input",(P62-O62))</f>
        <v>-1</v>
      </c>
      <c r="R62" s="16" t="b">
        <v>1</v>
      </c>
      <c r="S62" s="104" t="s">
        <v>156</v>
      </c>
      <c r="T62" s="104" t="s">
        <v>156</v>
      </c>
    </row>
    <row r="63" spans="1:20" ht="14.25">
      <c r="A63" s="27"/>
      <c r="B63" s="172" t="s">
        <v>82</v>
      </c>
      <c r="C63" s="173"/>
      <c r="D63" s="59"/>
      <c r="E63" s="60"/>
      <c r="F63" s="153">
        <v>0</v>
      </c>
      <c r="G63" s="152">
        <v>0</v>
      </c>
      <c r="H63" s="142">
        <v>0</v>
      </c>
      <c r="I63" s="152">
        <v>0</v>
      </c>
      <c r="J63" s="142">
        <v>0</v>
      </c>
      <c r="K63" s="143">
        <v>0</v>
      </c>
      <c r="L63" s="142">
        <v>0</v>
      </c>
      <c r="M63" s="143">
        <v>0</v>
      </c>
      <c r="N63" s="70">
        <f>IF(ISERROR(L63+J63+H63+F63),"Invalid Input",L63+J63+H63+F63)</f>
        <v>0</v>
      </c>
      <c r="O63" s="71">
        <f>IF(ISERROR(G63+I63+K63+M63),"Invalid Input",G63+I63+K63+M63)</f>
        <v>0</v>
      </c>
      <c r="P63" s="68">
        <v>0</v>
      </c>
      <c r="Q63" s="53">
        <f>IF(ISERROR(P63-O63),"Invalid Input",(P63-O63))</f>
        <v>0</v>
      </c>
      <c r="R63" s="16"/>
      <c r="S63" s="104" t="s">
        <v>147</v>
      </c>
      <c r="T63" s="104" t="s">
        <v>147</v>
      </c>
    </row>
    <row r="64" spans="1:20" ht="14.25">
      <c r="A64" s="27"/>
      <c r="B64" s="170">
        <f>COUNTA(B61:C62)</f>
        <v>2</v>
      </c>
      <c r="C64" s="171"/>
      <c r="D64" s="42"/>
      <c r="E64" s="42"/>
      <c r="F64" s="146"/>
      <c r="G64" s="147"/>
      <c r="H64" s="146"/>
      <c r="I64" s="147"/>
      <c r="J64" s="146"/>
      <c r="K64" s="147"/>
      <c r="L64" s="146"/>
      <c r="M64" s="147"/>
      <c r="N64" s="42"/>
      <c r="O64" s="51"/>
      <c r="P64" s="42"/>
      <c r="Q64" s="53"/>
      <c r="R64" s="16" t="b">
        <v>1</v>
      </c>
      <c r="S64" s="104" t="s">
        <v>155</v>
      </c>
      <c r="T64" s="104" t="s">
        <v>147</v>
      </c>
    </row>
    <row r="65" spans="1:20" ht="14.25">
      <c r="A65" s="80" t="s">
        <v>18</v>
      </c>
      <c r="B65" s="37"/>
      <c r="C65" s="38"/>
      <c r="D65" s="82"/>
      <c r="E65" s="82"/>
      <c r="F65" s="144"/>
      <c r="G65" s="145"/>
      <c r="H65" s="144"/>
      <c r="I65" s="145"/>
      <c r="J65" s="144"/>
      <c r="K65" s="145"/>
      <c r="L65" s="144"/>
      <c r="M65" s="145"/>
      <c r="N65" s="42"/>
      <c r="O65" s="51"/>
      <c r="P65" s="82"/>
      <c r="Q65" s="53"/>
      <c r="R65" s="16" t="b">
        <v>1</v>
      </c>
      <c r="S65" s="104"/>
      <c r="T65" s="104"/>
    </row>
    <row r="66" spans="1:20" ht="28.5">
      <c r="A66" s="27"/>
      <c r="B66" s="37" t="s">
        <v>86</v>
      </c>
      <c r="C66" s="38"/>
      <c r="D66" s="59">
        <v>6000</v>
      </c>
      <c r="E66" s="60">
        <v>6000</v>
      </c>
      <c r="F66" s="142">
        <v>0</v>
      </c>
      <c r="G66" s="143">
        <v>1921</v>
      </c>
      <c r="H66" s="142">
        <v>1000</v>
      </c>
      <c r="I66" s="143">
        <v>1178</v>
      </c>
      <c r="J66" s="142">
        <v>2000</v>
      </c>
      <c r="K66" s="143">
        <v>1643</v>
      </c>
      <c r="L66" s="142">
        <v>2200</v>
      </c>
      <c r="M66" s="143">
        <v>747</v>
      </c>
      <c r="N66" s="70">
        <f>IF(ISERROR(L66+J66+H66+F66),"Invalid Input",L66+J66+H66+F66)</f>
        <v>5200</v>
      </c>
      <c r="O66" s="71">
        <f>IF(ISERROR(G66+I66+K66+M66),"Invalid Input",G66+I66+K66+M66)</f>
        <v>5489</v>
      </c>
      <c r="P66" s="68">
        <v>0</v>
      </c>
      <c r="Q66" s="53">
        <f>IF(ISERROR(P66-O66),"Invalid Input",(P66-O66))</f>
        <v>-5489</v>
      </c>
      <c r="R66" s="16" t="b">
        <v>1</v>
      </c>
      <c r="S66" s="104" t="s">
        <v>247</v>
      </c>
      <c r="T66" s="104" t="s">
        <v>147</v>
      </c>
    </row>
    <row r="67" spans="1:20" ht="57">
      <c r="A67" s="27"/>
      <c r="B67" s="37" t="s">
        <v>83</v>
      </c>
      <c r="C67" s="38"/>
      <c r="D67" s="59">
        <v>80</v>
      </c>
      <c r="E67" s="60">
        <v>80</v>
      </c>
      <c r="F67" s="142">
        <v>0</v>
      </c>
      <c r="G67" s="143">
        <v>0</v>
      </c>
      <c r="H67" s="142">
        <v>20</v>
      </c>
      <c r="I67" s="143">
        <v>53</v>
      </c>
      <c r="J67" s="142">
        <v>30</v>
      </c>
      <c r="K67" s="143">
        <v>30</v>
      </c>
      <c r="L67" s="142">
        <v>40</v>
      </c>
      <c r="M67" s="143">
        <v>17</v>
      </c>
      <c r="N67" s="70">
        <f>IF(ISERROR(L67+J67+H67+F67),"Invalid Input",L67+J67+H67+F67)</f>
        <v>90</v>
      </c>
      <c r="O67" s="71">
        <f>IF(ISERROR(G67+I67+K67+M67),"Invalid Input",G67+I67+K67+M67)</f>
        <v>100</v>
      </c>
      <c r="P67" s="68">
        <v>0</v>
      </c>
      <c r="Q67" s="53">
        <f>IF(ISERROR(P67-O67),"Invalid Input",(P67-O67))</f>
        <v>-100</v>
      </c>
      <c r="R67" s="16" t="b">
        <v>1</v>
      </c>
      <c r="S67" s="104" t="s">
        <v>248</v>
      </c>
      <c r="T67" s="104" t="s">
        <v>249</v>
      </c>
    </row>
    <row r="68" spans="1:20" ht="14.25">
      <c r="A68" s="23"/>
      <c r="B68" s="37" t="s">
        <v>84</v>
      </c>
      <c r="C68" s="38"/>
      <c r="D68" s="59"/>
      <c r="E68" s="60"/>
      <c r="F68" s="142"/>
      <c r="G68" s="143"/>
      <c r="H68" s="142">
        <v>0</v>
      </c>
      <c r="I68" s="143">
        <v>0</v>
      </c>
      <c r="J68" s="142">
        <v>0</v>
      </c>
      <c r="K68" s="143">
        <v>0</v>
      </c>
      <c r="L68" s="142">
        <v>0</v>
      </c>
      <c r="M68" s="143">
        <v>0</v>
      </c>
      <c r="N68" s="70">
        <f>IF(ISERROR(L68+J68+H68+F68),"Invalid Input",L68+J68+H68+F68)</f>
        <v>0</v>
      </c>
      <c r="O68" s="71">
        <f>IF(ISERROR(G68+I68+K68+M68),"Invalid Input",G68+I68+K68+M68)</f>
        <v>0</v>
      </c>
      <c r="P68" s="68">
        <v>0</v>
      </c>
      <c r="Q68" s="53">
        <f>IF(ISERROR(P68-O68),"Invalid Input",(P68-O68))</f>
        <v>0</v>
      </c>
      <c r="R68" s="16" t="b">
        <v>1</v>
      </c>
      <c r="S68" s="104" t="s">
        <v>147</v>
      </c>
      <c r="T68" s="104" t="s">
        <v>147</v>
      </c>
    </row>
    <row r="69" spans="1:20" ht="42.75">
      <c r="A69" s="17"/>
      <c r="B69" s="37" t="s">
        <v>85</v>
      </c>
      <c r="C69" s="38"/>
      <c r="D69" s="59">
        <v>600</v>
      </c>
      <c r="E69" s="60">
        <v>600</v>
      </c>
      <c r="F69" s="142">
        <v>0</v>
      </c>
      <c r="G69" s="143">
        <v>91</v>
      </c>
      <c r="H69" s="142">
        <v>100</v>
      </c>
      <c r="I69" s="143">
        <v>102</v>
      </c>
      <c r="J69" s="142">
        <v>200</v>
      </c>
      <c r="K69" s="143">
        <v>525</v>
      </c>
      <c r="L69" s="142">
        <v>300</v>
      </c>
      <c r="M69" s="143">
        <v>4</v>
      </c>
      <c r="N69" s="70">
        <f>IF(ISERROR(L69+J69+H69+F69),"Invalid Input",L69+J69+H69+F69)</f>
        <v>600</v>
      </c>
      <c r="O69" s="71">
        <f>IF(ISERROR(G69+I69+K69+M69),"Invalid Input",G69+I69+K69+M69)</f>
        <v>722</v>
      </c>
      <c r="P69" s="68">
        <v>0</v>
      </c>
      <c r="Q69" s="53">
        <f>IF(ISERROR(P69-O69),"Invalid Input",(P69-O69))</f>
        <v>-722</v>
      </c>
      <c r="R69" s="16" t="b">
        <v>1</v>
      </c>
      <c r="S69" s="104" t="s">
        <v>250</v>
      </c>
      <c r="T69" s="104" t="s">
        <v>251</v>
      </c>
    </row>
    <row r="70" spans="4:20" ht="13.5" customHeight="1">
      <c r="D70" s="42"/>
      <c r="E70" s="42"/>
      <c r="F70" s="146"/>
      <c r="G70" s="147"/>
      <c r="H70" s="146"/>
      <c r="I70" s="147"/>
      <c r="J70" s="146"/>
      <c r="K70" s="147"/>
      <c r="L70" s="146"/>
      <c r="M70" s="147"/>
      <c r="N70" s="42"/>
      <c r="O70" s="51"/>
      <c r="P70" s="42"/>
      <c r="Q70" s="53"/>
      <c r="R70" s="16"/>
      <c r="S70" s="104"/>
      <c r="T70" s="104"/>
    </row>
    <row r="71" spans="1:20" ht="14.25">
      <c r="A71" s="80" t="s">
        <v>27</v>
      </c>
      <c r="B71" s="37"/>
      <c r="C71" s="38"/>
      <c r="D71" s="82"/>
      <c r="E71" s="82"/>
      <c r="F71" s="144"/>
      <c r="G71" s="145"/>
      <c r="H71" s="144"/>
      <c r="I71" s="145"/>
      <c r="J71" s="144"/>
      <c r="K71" s="145"/>
      <c r="L71" s="144"/>
      <c r="M71" s="145"/>
      <c r="N71" s="42"/>
      <c r="O71" s="51"/>
      <c r="P71" s="82"/>
      <c r="Q71" s="53"/>
      <c r="R71" s="16" t="b">
        <v>1</v>
      </c>
      <c r="S71" s="104"/>
      <c r="T71" s="104"/>
    </row>
    <row r="72" spans="1:20" ht="14.25">
      <c r="A72" s="23"/>
      <c r="B72" s="172" t="s">
        <v>48</v>
      </c>
      <c r="C72" s="173"/>
      <c r="D72" s="59">
        <v>0</v>
      </c>
      <c r="E72" s="60">
        <v>0</v>
      </c>
      <c r="F72" s="142"/>
      <c r="G72" s="143"/>
      <c r="H72" s="142">
        <v>0</v>
      </c>
      <c r="I72" s="143">
        <v>0</v>
      </c>
      <c r="J72" s="142">
        <v>0</v>
      </c>
      <c r="K72" s="143">
        <v>0</v>
      </c>
      <c r="L72" s="142">
        <v>0</v>
      </c>
      <c r="M72" s="143">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v>2</v>
      </c>
      <c r="E73" s="60">
        <v>1</v>
      </c>
      <c r="F73" s="142"/>
      <c r="G73" s="143"/>
      <c r="H73" s="142">
        <v>0</v>
      </c>
      <c r="I73" s="143">
        <v>0</v>
      </c>
      <c r="J73" s="142">
        <v>0</v>
      </c>
      <c r="K73" s="143">
        <v>0</v>
      </c>
      <c r="L73" s="142">
        <v>0</v>
      </c>
      <c r="M73" s="143">
        <v>0</v>
      </c>
      <c r="N73" s="70">
        <f t="shared" si="4"/>
        <v>0</v>
      </c>
      <c r="O73" s="71">
        <f t="shared" si="5"/>
        <v>0</v>
      </c>
      <c r="P73" s="68">
        <v>0</v>
      </c>
      <c r="Q73" s="53">
        <f t="shared" si="6"/>
        <v>0</v>
      </c>
      <c r="R73" s="16" t="b">
        <v>1</v>
      </c>
      <c r="S73" s="104"/>
      <c r="T73" s="104"/>
    </row>
    <row r="74" spans="1:20" ht="26.25" customHeight="1">
      <c r="A74" s="27"/>
      <c r="B74" s="172" t="s">
        <v>50</v>
      </c>
      <c r="C74" s="173"/>
      <c r="D74" s="59">
        <v>5</v>
      </c>
      <c r="E74" s="60">
        <v>5</v>
      </c>
      <c r="F74" s="142"/>
      <c r="G74" s="143"/>
      <c r="H74" s="142">
        <v>0</v>
      </c>
      <c r="I74" s="143">
        <v>0</v>
      </c>
      <c r="J74" s="142">
        <v>0</v>
      </c>
      <c r="K74" s="143">
        <v>0</v>
      </c>
      <c r="L74" s="142">
        <v>0</v>
      </c>
      <c r="M74" s="143">
        <v>0</v>
      </c>
      <c r="N74" s="70">
        <f t="shared" si="4"/>
        <v>0</v>
      </c>
      <c r="O74" s="71">
        <f t="shared" si="5"/>
        <v>0</v>
      </c>
      <c r="P74" s="68">
        <v>0</v>
      </c>
      <c r="Q74" s="53">
        <f t="shared" si="6"/>
        <v>0</v>
      </c>
      <c r="R74" s="16" t="b">
        <v>1</v>
      </c>
      <c r="S74" s="104"/>
      <c r="T74" s="104"/>
    </row>
    <row r="75" spans="1:20" ht="14.25">
      <c r="A75" s="27"/>
      <c r="B75" s="172" t="s">
        <v>51</v>
      </c>
      <c r="C75" s="173"/>
      <c r="D75" s="59">
        <v>0</v>
      </c>
      <c r="E75" s="60">
        <v>0</v>
      </c>
      <c r="F75" s="142"/>
      <c r="G75" s="143"/>
      <c r="H75" s="142">
        <v>0</v>
      </c>
      <c r="I75" s="143">
        <v>0</v>
      </c>
      <c r="J75" s="142">
        <v>0</v>
      </c>
      <c r="K75" s="143">
        <v>0</v>
      </c>
      <c r="L75" s="142">
        <v>0</v>
      </c>
      <c r="M75" s="143">
        <v>0</v>
      </c>
      <c r="N75" s="70">
        <f t="shared" si="4"/>
        <v>0</v>
      </c>
      <c r="O75" s="71">
        <f t="shared" si="5"/>
        <v>0</v>
      </c>
      <c r="P75" s="68">
        <v>0</v>
      </c>
      <c r="Q75" s="53">
        <f t="shared" si="6"/>
        <v>0</v>
      </c>
      <c r="R75" s="16" t="b">
        <v>1</v>
      </c>
      <c r="S75" s="104"/>
      <c r="T75" s="104"/>
    </row>
    <row r="76" spans="1:20" ht="15" customHeight="1">
      <c r="A76" s="17"/>
      <c r="B76" s="158" t="s">
        <v>52</v>
      </c>
      <c r="C76" s="159"/>
      <c r="D76" s="59">
        <v>0</v>
      </c>
      <c r="E76" s="60">
        <v>0</v>
      </c>
      <c r="F76" s="142"/>
      <c r="G76" s="143"/>
      <c r="H76" s="142">
        <v>0</v>
      </c>
      <c r="I76" s="143">
        <v>0</v>
      </c>
      <c r="J76" s="142">
        <v>0</v>
      </c>
      <c r="K76" s="143">
        <v>0</v>
      </c>
      <c r="L76" s="142">
        <v>0</v>
      </c>
      <c r="M76" s="143">
        <v>0</v>
      </c>
      <c r="N76" s="70">
        <f t="shared" si="4"/>
        <v>0</v>
      </c>
      <c r="O76" s="71">
        <f t="shared" si="5"/>
        <v>0</v>
      </c>
      <c r="P76" s="68">
        <v>0</v>
      </c>
      <c r="Q76" s="53">
        <f t="shared" si="6"/>
        <v>0</v>
      </c>
      <c r="R76" s="16" t="b">
        <v>1</v>
      </c>
      <c r="S76" s="104"/>
      <c r="T76" s="104"/>
    </row>
    <row r="77" spans="1:20" ht="14.25">
      <c r="A77" s="27"/>
      <c r="B77" s="172" t="s">
        <v>53</v>
      </c>
      <c r="C77" s="173"/>
      <c r="D77" s="59">
        <v>0</v>
      </c>
      <c r="E77" s="60">
        <v>0</v>
      </c>
      <c r="F77" s="142"/>
      <c r="G77" s="143"/>
      <c r="H77" s="142">
        <v>0</v>
      </c>
      <c r="I77" s="143">
        <v>0</v>
      </c>
      <c r="J77" s="142">
        <v>0</v>
      </c>
      <c r="K77" s="143">
        <v>0</v>
      </c>
      <c r="L77" s="142">
        <v>0</v>
      </c>
      <c r="M77" s="143">
        <v>0</v>
      </c>
      <c r="N77" s="70">
        <f t="shared" si="4"/>
        <v>0</v>
      </c>
      <c r="O77" s="71">
        <f t="shared" si="5"/>
        <v>0</v>
      </c>
      <c r="P77" s="68">
        <v>0</v>
      </c>
      <c r="Q77" s="53">
        <f t="shared" si="6"/>
        <v>0</v>
      </c>
      <c r="R77" s="16" t="b">
        <v>1</v>
      </c>
      <c r="S77" s="104"/>
      <c r="T77" s="104"/>
    </row>
    <row r="78" spans="1:20" ht="14.25">
      <c r="A78" s="27"/>
      <c r="B78" s="172" t="s">
        <v>54</v>
      </c>
      <c r="C78" s="173"/>
      <c r="D78" s="59">
        <v>0</v>
      </c>
      <c r="E78" s="60">
        <v>0</v>
      </c>
      <c r="F78" s="142"/>
      <c r="G78" s="143"/>
      <c r="H78" s="142">
        <v>0</v>
      </c>
      <c r="I78" s="143">
        <v>0</v>
      </c>
      <c r="J78" s="142">
        <v>0</v>
      </c>
      <c r="K78" s="143">
        <v>0</v>
      </c>
      <c r="L78" s="142">
        <v>0</v>
      </c>
      <c r="M78" s="143">
        <v>0</v>
      </c>
      <c r="N78" s="70">
        <f t="shared" si="4"/>
        <v>0</v>
      </c>
      <c r="O78" s="71">
        <f t="shared" si="5"/>
        <v>0</v>
      </c>
      <c r="P78" s="68">
        <v>0</v>
      </c>
      <c r="Q78" s="53">
        <f t="shared" si="6"/>
        <v>0</v>
      </c>
      <c r="R78" s="16" t="b">
        <v>1</v>
      </c>
      <c r="S78" s="104"/>
      <c r="T78" s="104"/>
    </row>
    <row r="79" spans="1:20" ht="14.25">
      <c r="A79" s="17"/>
      <c r="B79" s="172" t="s">
        <v>55</v>
      </c>
      <c r="C79" s="173"/>
      <c r="D79" s="59">
        <v>0</v>
      </c>
      <c r="E79" s="60">
        <v>0</v>
      </c>
      <c r="F79" s="142"/>
      <c r="G79" s="143"/>
      <c r="H79" s="142">
        <v>0</v>
      </c>
      <c r="I79" s="143">
        <v>0</v>
      </c>
      <c r="J79" s="142">
        <v>0</v>
      </c>
      <c r="K79" s="143">
        <v>0</v>
      </c>
      <c r="L79" s="142">
        <v>0</v>
      </c>
      <c r="M79" s="143">
        <v>0</v>
      </c>
      <c r="N79" s="70">
        <f t="shared" si="4"/>
        <v>0</v>
      </c>
      <c r="O79" s="71">
        <f t="shared" si="5"/>
        <v>0</v>
      </c>
      <c r="P79" s="68">
        <v>0</v>
      </c>
      <c r="Q79" s="53">
        <f t="shared" si="6"/>
        <v>0</v>
      </c>
      <c r="R79" s="16" t="b">
        <v>1</v>
      </c>
      <c r="S79" s="104"/>
      <c r="T79" s="104"/>
    </row>
    <row r="80" spans="1:20" ht="14.25">
      <c r="A80" s="27"/>
      <c r="B80" s="172" t="s">
        <v>56</v>
      </c>
      <c r="C80" s="173"/>
      <c r="D80" s="59">
        <v>5</v>
      </c>
      <c r="E80" s="60">
        <v>4</v>
      </c>
      <c r="F80" s="142"/>
      <c r="G80" s="143"/>
      <c r="H80" s="142">
        <v>0</v>
      </c>
      <c r="I80" s="143">
        <v>0</v>
      </c>
      <c r="J80" s="142">
        <v>0</v>
      </c>
      <c r="K80" s="143">
        <v>0</v>
      </c>
      <c r="L80" s="142">
        <v>0</v>
      </c>
      <c r="M80" s="143">
        <v>0</v>
      </c>
      <c r="N80" s="70">
        <f t="shared" si="4"/>
        <v>0</v>
      </c>
      <c r="O80" s="71">
        <f t="shared" si="5"/>
        <v>0</v>
      </c>
      <c r="P80" s="68">
        <v>0</v>
      </c>
      <c r="Q80" s="53">
        <f t="shared" si="6"/>
        <v>0</v>
      </c>
      <c r="R80" s="16" t="b">
        <v>1</v>
      </c>
      <c r="S80" s="104"/>
      <c r="T80" s="104"/>
    </row>
    <row r="81" spans="1:20" ht="14.25">
      <c r="A81" s="27"/>
      <c r="B81" s="172" t="s">
        <v>57</v>
      </c>
      <c r="C81" s="173"/>
      <c r="D81" s="59">
        <v>0</v>
      </c>
      <c r="E81" s="60">
        <v>0</v>
      </c>
      <c r="F81" s="142"/>
      <c r="G81" s="143"/>
      <c r="H81" s="142">
        <v>0</v>
      </c>
      <c r="I81" s="143">
        <v>0</v>
      </c>
      <c r="J81" s="142">
        <v>0</v>
      </c>
      <c r="K81" s="143">
        <v>0</v>
      </c>
      <c r="L81" s="142">
        <v>0</v>
      </c>
      <c r="M81" s="143">
        <v>0</v>
      </c>
      <c r="N81" s="70">
        <f t="shared" si="4"/>
        <v>0</v>
      </c>
      <c r="O81" s="71">
        <f t="shared" si="5"/>
        <v>0</v>
      </c>
      <c r="P81" s="68">
        <v>0</v>
      </c>
      <c r="Q81" s="53">
        <f t="shared" si="6"/>
        <v>0</v>
      </c>
      <c r="R81" s="16" t="b">
        <v>1</v>
      </c>
      <c r="S81" s="104"/>
      <c r="T81" s="104"/>
    </row>
    <row r="82" spans="1:20" ht="12" customHeight="1">
      <c r="A82" s="27"/>
      <c r="B82" s="172" t="s">
        <v>58</v>
      </c>
      <c r="C82" s="173"/>
      <c r="D82" s="59">
        <v>0</v>
      </c>
      <c r="E82" s="60">
        <v>0</v>
      </c>
      <c r="F82" s="142"/>
      <c r="G82" s="143"/>
      <c r="H82" s="142">
        <v>0</v>
      </c>
      <c r="I82" s="143">
        <v>0</v>
      </c>
      <c r="J82" s="142">
        <v>0</v>
      </c>
      <c r="K82" s="143">
        <v>0</v>
      </c>
      <c r="L82" s="142">
        <v>0</v>
      </c>
      <c r="M82" s="143">
        <v>0</v>
      </c>
      <c r="N82" s="70">
        <f t="shared" si="4"/>
        <v>0</v>
      </c>
      <c r="O82" s="71">
        <f t="shared" si="5"/>
        <v>0</v>
      </c>
      <c r="P82" s="68">
        <v>0</v>
      </c>
      <c r="Q82" s="53">
        <f t="shared" si="6"/>
        <v>0</v>
      </c>
      <c r="R82" s="16" t="b">
        <v>1</v>
      </c>
      <c r="S82" s="104"/>
      <c r="T82" s="104"/>
    </row>
    <row r="83" spans="1:20" ht="14.25">
      <c r="A83" s="27"/>
      <c r="B83" s="172" t="s">
        <v>59</v>
      </c>
      <c r="C83" s="173"/>
      <c r="D83" s="59">
        <v>0</v>
      </c>
      <c r="E83" s="60">
        <v>1</v>
      </c>
      <c r="F83" s="142"/>
      <c r="G83" s="143"/>
      <c r="H83" s="142">
        <v>0</v>
      </c>
      <c r="I83" s="143">
        <v>0</v>
      </c>
      <c r="J83" s="142">
        <v>0</v>
      </c>
      <c r="K83" s="143">
        <v>0</v>
      </c>
      <c r="L83" s="142">
        <v>0</v>
      </c>
      <c r="M83" s="143">
        <v>0</v>
      </c>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146"/>
      <c r="G84" s="147"/>
      <c r="H84" s="146"/>
      <c r="I84" s="147"/>
      <c r="J84" s="146"/>
      <c r="K84" s="147"/>
      <c r="L84" s="146"/>
      <c r="M84" s="147"/>
      <c r="N84" s="42"/>
      <c r="O84" s="51"/>
      <c r="P84" s="42"/>
      <c r="Q84" s="53"/>
      <c r="R84" s="16" t="b">
        <v>1</v>
      </c>
      <c r="S84" s="104"/>
      <c r="T84" s="104"/>
    </row>
    <row r="85" spans="1:20" ht="12.75" customHeight="1">
      <c r="A85" s="80" t="s">
        <v>21</v>
      </c>
      <c r="B85" s="37"/>
      <c r="C85" s="38"/>
      <c r="D85" s="42"/>
      <c r="E85" s="42"/>
      <c r="F85" s="146"/>
      <c r="G85" s="147"/>
      <c r="H85" s="146"/>
      <c r="I85" s="147"/>
      <c r="J85" s="146"/>
      <c r="K85" s="147"/>
      <c r="L85" s="146"/>
      <c r="M85" s="147"/>
      <c r="N85" s="42"/>
      <c r="O85" s="51"/>
      <c r="P85" s="42"/>
      <c r="Q85" s="53"/>
      <c r="R85" s="16" t="b">
        <v>1</v>
      </c>
      <c r="S85" s="104"/>
      <c r="T85" s="104"/>
    </row>
    <row r="86" spans="1:20" ht="15" customHeight="1">
      <c r="A86" s="27"/>
      <c r="B86" s="174" t="s">
        <v>60</v>
      </c>
      <c r="C86" s="175"/>
      <c r="D86" s="59">
        <v>4896</v>
      </c>
      <c r="E86" s="60">
        <v>15000</v>
      </c>
      <c r="F86" s="142">
        <v>3000</v>
      </c>
      <c r="G86" s="143">
        <v>2015</v>
      </c>
      <c r="H86" s="142">
        <v>3500</v>
      </c>
      <c r="I86" s="143">
        <v>573</v>
      </c>
      <c r="J86" s="142">
        <v>4000</v>
      </c>
      <c r="K86" s="143">
        <v>205</v>
      </c>
      <c r="L86" s="142">
        <v>3750</v>
      </c>
      <c r="M86" s="143">
        <v>2004</v>
      </c>
      <c r="N86" s="70">
        <f>IF(ISERROR(L86+J86+H86+F86),"Invalid Input",L86+J86+H86+F86)</f>
        <v>14250</v>
      </c>
      <c r="O86" s="71">
        <f>IF(ISERROR(G86+I86+K86+M86),"Invalid Input",G86+I86+K86+M86)</f>
        <v>4797</v>
      </c>
      <c r="P86" s="68">
        <v>0</v>
      </c>
      <c r="Q86" s="53">
        <f>IF(ISERROR(P86-O86),"Invalid Input",(P86-O86))</f>
        <v>-4797</v>
      </c>
      <c r="R86" s="16" t="b">
        <v>1</v>
      </c>
      <c r="S86" s="104" t="s">
        <v>252</v>
      </c>
      <c r="T86" s="104" t="s">
        <v>253</v>
      </c>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
        <v>87</v>
      </c>
      <c r="D88" s="75"/>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4" r:id="rId1"/>
  <rowBreaks count="2" manualBreakCount="2">
    <brk id="16" max="255" man="1"/>
    <brk id="62" max="255" man="1"/>
  </rowBreaks>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74">
      <selection activeCell="A24" sqref="A24:IV4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JHB - City Of Johannesburg</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v>117991</v>
      </c>
      <c r="E6" s="92" t="s">
        <v>33</v>
      </c>
    </row>
    <row r="7" spans="1:20" ht="27">
      <c r="A7" s="67"/>
      <c r="B7" s="62"/>
      <c r="C7" s="127" t="s">
        <v>64</v>
      </c>
      <c r="D7" s="128">
        <v>1</v>
      </c>
      <c r="E7" s="92" t="s">
        <v>32</v>
      </c>
      <c r="F7" s="1"/>
      <c r="G7" s="1"/>
      <c r="H7" s="1"/>
      <c r="I7" s="1"/>
      <c r="J7" s="1"/>
      <c r="K7" s="1"/>
      <c r="L7" s="1"/>
      <c r="M7" s="1"/>
      <c r="N7" s="1"/>
      <c r="O7" s="1"/>
      <c r="P7" s="1"/>
      <c r="Q7" s="1"/>
      <c r="R7" s="1"/>
      <c r="S7" s="94"/>
      <c r="T7" s="94"/>
    </row>
    <row r="8" spans="1:20" ht="14.25">
      <c r="A8" s="67"/>
      <c r="B8" s="62"/>
      <c r="C8" s="123" t="s">
        <v>65</v>
      </c>
      <c r="D8" s="128">
        <v>139311</v>
      </c>
      <c r="E8" s="92" t="s">
        <v>33</v>
      </c>
      <c r="F8" s="1"/>
      <c r="G8" s="1"/>
      <c r="H8" s="1"/>
      <c r="I8" s="1"/>
      <c r="J8" s="1"/>
      <c r="K8" s="1"/>
      <c r="L8" s="1"/>
      <c r="M8" s="1"/>
      <c r="N8" s="1"/>
      <c r="O8" s="1"/>
      <c r="P8" s="1"/>
      <c r="Q8" s="1"/>
      <c r="R8" s="1"/>
      <c r="S8" s="94"/>
      <c r="T8" s="94"/>
    </row>
    <row r="9" spans="1:20" ht="15.75" customHeight="1">
      <c r="A9" s="67"/>
      <c r="B9" s="62"/>
      <c r="C9" s="129" t="s">
        <v>66</v>
      </c>
      <c r="D9" s="128">
        <v>4850</v>
      </c>
      <c r="E9" s="92" t="s">
        <v>33</v>
      </c>
      <c r="F9" s="1"/>
      <c r="G9" s="1"/>
      <c r="H9" s="1"/>
      <c r="I9" s="1"/>
      <c r="J9" s="1"/>
      <c r="K9" s="1"/>
      <c r="L9" s="1"/>
      <c r="M9" s="1"/>
      <c r="N9" s="1"/>
      <c r="O9" s="1"/>
      <c r="P9" s="1"/>
      <c r="Q9" s="1"/>
      <c r="R9" s="1"/>
      <c r="S9" s="94"/>
      <c r="T9" s="94"/>
    </row>
    <row r="10" spans="1:20" ht="14.25">
      <c r="A10" s="67"/>
      <c r="B10" s="62"/>
      <c r="C10" s="127" t="s">
        <v>67</v>
      </c>
      <c r="D10" s="128">
        <v>1292571</v>
      </c>
      <c r="E10" s="92" t="s">
        <v>33</v>
      </c>
      <c r="F10" s="1"/>
      <c r="G10" s="1"/>
      <c r="H10" s="1"/>
      <c r="I10" s="1"/>
      <c r="J10" s="1"/>
      <c r="K10" s="1"/>
      <c r="L10" s="1"/>
      <c r="M10" s="1"/>
      <c r="N10" s="1"/>
      <c r="O10" s="1"/>
      <c r="P10" s="1"/>
      <c r="Q10" s="1"/>
      <c r="R10" s="1"/>
      <c r="S10" s="94"/>
      <c r="T10" s="94"/>
    </row>
    <row r="11" spans="1:20" ht="14.25">
      <c r="A11" s="67"/>
      <c r="B11" s="62"/>
      <c r="C11" s="127" t="s">
        <v>68</v>
      </c>
      <c r="D11" s="125">
        <v>160325</v>
      </c>
      <c r="E11" s="92" t="s">
        <v>33</v>
      </c>
      <c r="F11" s="1"/>
      <c r="G11" s="1"/>
      <c r="H11" s="1"/>
      <c r="I11" s="1"/>
      <c r="J11" s="1"/>
      <c r="K11" s="1"/>
      <c r="L11" s="1"/>
      <c r="M11" s="1"/>
      <c r="N11" s="1"/>
      <c r="O11" s="1"/>
      <c r="P11" s="1"/>
      <c r="Q11" s="1"/>
      <c r="R11" s="1"/>
      <c r="S11" s="94"/>
      <c r="T11" s="94"/>
    </row>
    <row r="12" spans="1:20" ht="14.25">
      <c r="A12" s="67"/>
      <c r="B12" s="62"/>
      <c r="C12" s="127" t="s">
        <v>69</v>
      </c>
      <c r="D12" s="128">
        <v>1292571</v>
      </c>
      <c r="E12" s="92" t="s">
        <v>33</v>
      </c>
      <c r="F12" s="1"/>
      <c r="G12" s="1"/>
      <c r="H12" s="1"/>
      <c r="I12" s="1"/>
      <c r="J12" s="1"/>
      <c r="K12" s="1"/>
      <c r="L12" s="1"/>
      <c r="M12" s="1"/>
      <c r="N12" s="1"/>
      <c r="O12" s="1"/>
      <c r="P12" s="1"/>
      <c r="Q12" s="1"/>
      <c r="R12" s="1"/>
      <c r="S12" s="94"/>
      <c r="T12" s="94"/>
    </row>
    <row r="13" spans="1:20" ht="14.25">
      <c r="A13" s="67"/>
      <c r="B13" s="62"/>
      <c r="C13" s="127" t="s">
        <v>70</v>
      </c>
      <c r="D13" s="128">
        <v>76524</v>
      </c>
      <c r="E13" s="92" t="s">
        <v>33</v>
      </c>
      <c r="F13" s="1"/>
      <c r="G13" s="1"/>
      <c r="H13" s="1"/>
      <c r="I13" s="1"/>
      <c r="J13" s="1"/>
      <c r="K13" s="1"/>
      <c r="L13" s="1"/>
      <c r="M13" s="1"/>
      <c r="N13" s="1"/>
      <c r="O13" s="1"/>
      <c r="P13" s="1"/>
      <c r="Q13" s="1"/>
      <c r="R13" s="1"/>
      <c r="S13" s="94"/>
      <c r="T13" s="94"/>
    </row>
    <row r="14" spans="1:20" ht="14.25">
      <c r="A14" s="67"/>
      <c r="B14" s="62"/>
      <c r="C14" s="127" t="s">
        <v>71</v>
      </c>
      <c r="D14" s="128">
        <v>1446578</v>
      </c>
      <c r="E14" s="92" t="s">
        <v>33</v>
      </c>
      <c r="F14" s="1"/>
      <c r="G14" s="1"/>
      <c r="H14" s="1"/>
      <c r="I14" s="1"/>
      <c r="J14" s="1"/>
      <c r="K14" s="1"/>
      <c r="L14" s="1"/>
      <c r="M14" s="1"/>
      <c r="N14" s="1"/>
      <c r="O14" s="1"/>
      <c r="P14" s="1"/>
      <c r="Q14" s="1"/>
      <c r="R14" s="1"/>
      <c r="S14" s="94"/>
      <c r="T14" s="94"/>
    </row>
    <row r="15" spans="1:20" ht="14.25">
      <c r="A15" s="67"/>
      <c r="B15" s="62"/>
      <c r="C15" s="124" t="s">
        <v>72</v>
      </c>
      <c r="D15" s="128">
        <v>249819</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24.75" customHeight="1">
      <c r="A24" s="23"/>
      <c r="B24" s="158" t="s">
        <v>73</v>
      </c>
      <c r="C24" s="159">
        <v>0</v>
      </c>
      <c r="D24" s="59">
        <v>0</v>
      </c>
      <c r="E24" s="60">
        <v>240</v>
      </c>
      <c r="F24" s="55">
        <v>0</v>
      </c>
      <c r="G24" s="61">
        <v>0</v>
      </c>
      <c r="H24" s="55">
        <v>0</v>
      </c>
      <c r="I24" s="61">
        <v>0</v>
      </c>
      <c r="J24" s="55">
        <v>0</v>
      </c>
      <c r="K24" s="61">
        <v>0</v>
      </c>
      <c r="L24" s="55">
        <v>240</v>
      </c>
      <c r="M24" s="61">
        <v>0</v>
      </c>
      <c r="N24" s="70">
        <f aca="true" t="shared" si="1" ref="N24:N36">IF(ISERROR(L24+J24+H24+F24),"Invalid Input",L24+J24+H24+F24)</f>
        <v>240</v>
      </c>
      <c r="O24" s="71">
        <f aca="true" t="shared" si="2" ref="O24:O36">IF(ISERROR(G24+I24+K24+M24),"Invalid Input",G24+I24+K24+M24)</f>
        <v>0</v>
      </c>
      <c r="P24" s="68">
        <v>0</v>
      </c>
      <c r="Q24" s="53">
        <f aca="true" t="shared" si="3" ref="Q24:Q36">IF(ISERROR(P24-O24),"Invalid Input",(P24-O24))</f>
        <v>0</v>
      </c>
      <c r="R24" s="16" t="b">
        <v>1</v>
      </c>
      <c r="S24" s="139" t="s">
        <v>206</v>
      </c>
      <c r="T24" s="139" t="s">
        <v>207</v>
      </c>
    </row>
    <row r="25" spans="1:20" ht="24.75" customHeight="1">
      <c r="A25" s="23"/>
      <c r="B25" s="158" t="s">
        <v>74</v>
      </c>
      <c r="C25" s="159">
        <v>0</v>
      </c>
      <c r="D25" s="59">
        <v>0</v>
      </c>
      <c r="E25" s="60" t="s">
        <v>122</v>
      </c>
      <c r="F25" s="55">
        <v>0</v>
      </c>
      <c r="G25" s="61">
        <v>0</v>
      </c>
      <c r="H25" s="55">
        <v>0</v>
      </c>
      <c r="I25" s="61">
        <v>0</v>
      </c>
      <c r="J25" s="55">
        <v>0</v>
      </c>
      <c r="K25" s="61">
        <v>0</v>
      </c>
      <c r="L25" s="55">
        <v>0</v>
      </c>
      <c r="M25" s="61">
        <v>0</v>
      </c>
      <c r="N25" s="70">
        <f t="shared" si="1"/>
        <v>0</v>
      </c>
      <c r="O25" s="71">
        <f t="shared" si="2"/>
        <v>0</v>
      </c>
      <c r="P25" s="68">
        <v>0</v>
      </c>
      <c r="Q25" s="53">
        <f t="shared" si="3"/>
        <v>0</v>
      </c>
      <c r="R25" s="16" t="b">
        <v>1</v>
      </c>
      <c r="S25" s="139" t="s">
        <v>208</v>
      </c>
      <c r="T25" s="139"/>
    </row>
    <row r="26" spans="1:20" ht="24.75" customHeight="1">
      <c r="A26" s="23"/>
      <c r="B26" s="158" t="s">
        <v>28</v>
      </c>
      <c r="C26" s="159">
        <v>0</v>
      </c>
      <c r="D26" s="59">
        <v>0</v>
      </c>
      <c r="E26" s="60" t="s">
        <v>122</v>
      </c>
      <c r="F26" s="55">
        <v>0</v>
      </c>
      <c r="G26" s="61">
        <v>0</v>
      </c>
      <c r="H26" s="55">
        <v>0</v>
      </c>
      <c r="I26" s="61">
        <v>0</v>
      </c>
      <c r="J26" s="55">
        <v>0</v>
      </c>
      <c r="K26" s="61">
        <v>0</v>
      </c>
      <c r="L26" s="55">
        <v>0</v>
      </c>
      <c r="M26" s="61">
        <v>0</v>
      </c>
      <c r="N26" s="70">
        <f t="shared" si="1"/>
        <v>0</v>
      </c>
      <c r="O26" s="71">
        <f t="shared" si="2"/>
        <v>0</v>
      </c>
      <c r="P26" s="68">
        <v>0</v>
      </c>
      <c r="Q26" s="53">
        <f t="shared" si="3"/>
        <v>0</v>
      </c>
      <c r="R26" s="16" t="b">
        <v>1</v>
      </c>
      <c r="S26" s="139" t="s">
        <v>208</v>
      </c>
      <c r="T26" s="139"/>
    </row>
    <row r="27" spans="1:20" ht="24.75" customHeight="1">
      <c r="A27" s="23"/>
      <c r="B27" s="158" t="s">
        <v>29</v>
      </c>
      <c r="C27" s="159">
        <v>0</v>
      </c>
      <c r="D27" s="59">
        <v>0</v>
      </c>
      <c r="E27" s="60" t="s">
        <v>122</v>
      </c>
      <c r="F27" s="55">
        <v>0</v>
      </c>
      <c r="G27" s="61">
        <v>0</v>
      </c>
      <c r="H27" s="55">
        <v>0</v>
      </c>
      <c r="I27" s="61">
        <v>0</v>
      </c>
      <c r="J27" s="55">
        <v>0</v>
      </c>
      <c r="K27" s="61">
        <v>0</v>
      </c>
      <c r="L27" s="55">
        <v>0</v>
      </c>
      <c r="M27" s="61">
        <v>0</v>
      </c>
      <c r="N27" s="70">
        <f t="shared" si="1"/>
        <v>0</v>
      </c>
      <c r="O27" s="71">
        <f t="shared" si="2"/>
        <v>0</v>
      </c>
      <c r="P27" s="68">
        <v>0</v>
      </c>
      <c r="Q27" s="53">
        <f t="shared" si="3"/>
        <v>0</v>
      </c>
      <c r="R27" s="16" t="b">
        <v>1</v>
      </c>
      <c r="S27" s="139" t="s">
        <v>208</v>
      </c>
      <c r="T27" s="139"/>
    </row>
    <row r="28" spans="1:20" ht="24.75" customHeight="1">
      <c r="A28" s="23"/>
      <c r="B28" s="158" t="s">
        <v>113</v>
      </c>
      <c r="C28" s="159"/>
      <c r="D28" s="59">
        <v>0</v>
      </c>
      <c r="E28" s="60" t="s">
        <v>122</v>
      </c>
      <c r="F28" s="55">
        <v>0</v>
      </c>
      <c r="G28" s="61">
        <v>0</v>
      </c>
      <c r="H28" s="55">
        <v>0</v>
      </c>
      <c r="I28" s="61">
        <v>0</v>
      </c>
      <c r="J28" s="55">
        <v>0</v>
      </c>
      <c r="K28" s="61">
        <v>0</v>
      </c>
      <c r="L28" s="55">
        <v>0</v>
      </c>
      <c r="M28" s="61">
        <v>0</v>
      </c>
      <c r="N28" s="70">
        <f t="shared" si="1"/>
        <v>0</v>
      </c>
      <c r="O28" s="71">
        <f t="shared" si="2"/>
        <v>0</v>
      </c>
      <c r="P28" s="68">
        <v>0</v>
      </c>
      <c r="Q28" s="53">
        <f t="shared" si="3"/>
        <v>0</v>
      </c>
      <c r="R28" s="16" t="b">
        <v>1</v>
      </c>
      <c r="S28" s="139" t="s">
        <v>208</v>
      </c>
      <c r="T28" s="139"/>
    </row>
    <row r="29" spans="1:20" ht="24.75" customHeight="1">
      <c r="A29" s="23"/>
      <c r="B29" s="158" t="s">
        <v>35</v>
      </c>
      <c r="C29" s="159">
        <v>0</v>
      </c>
      <c r="D29" s="59">
        <v>0</v>
      </c>
      <c r="E29" s="60" t="s">
        <v>122</v>
      </c>
      <c r="F29" s="55">
        <v>0</v>
      </c>
      <c r="G29" s="61">
        <v>0</v>
      </c>
      <c r="H29" s="55">
        <v>0</v>
      </c>
      <c r="I29" s="61">
        <v>0</v>
      </c>
      <c r="J29" s="55">
        <v>0</v>
      </c>
      <c r="K29" s="61">
        <v>0</v>
      </c>
      <c r="L29" s="55">
        <v>65</v>
      </c>
      <c r="M29" s="61">
        <v>0</v>
      </c>
      <c r="N29" s="70">
        <f t="shared" si="1"/>
        <v>65</v>
      </c>
      <c r="O29" s="71">
        <f t="shared" si="2"/>
        <v>0</v>
      </c>
      <c r="P29" s="68">
        <v>0</v>
      </c>
      <c r="Q29" s="53">
        <f t="shared" si="3"/>
        <v>0</v>
      </c>
      <c r="R29" s="16" t="b">
        <v>1</v>
      </c>
      <c r="S29" s="139" t="s">
        <v>209</v>
      </c>
      <c r="T29" s="139" t="s">
        <v>161</v>
      </c>
    </row>
    <row r="30" spans="1:20" ht="24.75" customHeight="1">
      <c r="A30" s="23"/>
      <c r="B30" s="158" t="s">
        <v>36</v>
      </c>
      <c r="C30" s="159"/>
      <c r="D30" s="59">
        <v>0</v>
      </c>
      <c r="E30" s="60">
        <v>80667</v>
      </c>
      <c r="F30" s="55">
        <v>0</v>
      </c>
      <c r="G30" s="61">
        <v>0</v>
      </c>
      <c r="H30" s="55">
        <v>0</v>
      </c>
      <c r="I30" s="61">
        <v>0</v>
      </c>
      <c r="J30" s="55">
        <v>0</v>
      </c>
      <c r="K30" s="61">
        <v>0</v>
      </c>
      <c r="L30" s="55">
        <v>60675</v>
      </c>
      <c r="M30" s="61">
        <v>0</v>
      </c>
      <c r="N30" s="70">
        <f t="shared" si="1"/>
        <v>60675</v>
      </c>
      <c r="O30" s="71">
        <f t="shared" si="2"/>
        <v>0</v>
      </c>
      <c r="P30" s="68">
        <v>0</v>
      </c>
      <c r="Q30" s="53">
        <f t="shared" si="3"/>
        <v>0</v>
      </c>
      <c r="R30" s="16" t="b">
        <v>1</v>
      </c>
      <c r="S30" s="139" t="s">
        <v>209</v>
      </c>
      <c r="T30" s="139" t="s">
        <v>161</v>
      </c>
    </row>
    <row r="31" spans="1:20" ht="24.75" customHeight="1">
      <c r="A31" s="23"/>
      <c r="B31" s="117" t="s">
        <v>111</v>
      </c>
      <c r="C31" s="119"/>
      <c r="D31" s="59">
        <v>10</v>
      </c>
      <c r="E31" s="60">
        <v>30</v>
      </c>
      <c r="F31" s="55">
        <v>0</v>
      </c>
      <c r="G31" s="61">
        <v>0</v>
      </c>
      <c r="H31" s="55">
        <v>0</v>
      </c>
      <c r="I31" s="61">
        <v>0</v>
      </c>
      <c r="J31" s="55">
        <v>0</v>
      </c>
      <c r="K31" s="61">
        <v>0</v>
      </c>
      <c r="L31" s="55"/>
      <c r="M31" s="61"/>
      <c r="N31" s="70">
        <f t="shared" si="1"/>
        <v>0</v>
      </c>
      <c r="O31" s="71">
        <f t="shared" si="2"/>
        <v>0</v>
      </c>
      <c r="P31" s="68">
        <v>0</v>
      </c>
      <c r="Q31" s="53">
        <f t="shared" si="3"/>
        <v>0</v>
      </c>
      <c r="R31" s="16"/>
      <c r="S31" s="139"/>
      <c r="T31" s="139"/>
    </row>
    <row r="32" spans="1:20" ht="24.75" customHeight="1">
      <c r="A32" s="23"/>
      <c r="B32" s="158" t="s">
        <v>31</v>
      </c>
      <c r="C32" s="159">
        <v>0</v>
      </c>
      <c r="D32" s="59"/>
      <c r="E32" s="60">
        <v>800</v>
      </c>
      <c r="F32" s="55">
        <v>0</v>
      </c>
      <c r="G32" s="61">
        <v>0</v>
      </c>
      <c r="H32" s="55">
        <v>0</v>
      </c>
      <c r="I32" s="61">
        <v>0</v>
      </c>
      <c r="J32" s="55">
        <v>0</v>
      </c>
      <c r="K32" s="61">
        <v>0</v>
      </c>
      <c r="L32" s="55">
        <v>0</v>
      </c>
      <c r="M32" s="61">
        <v>0</v>
      </c>
      <c r="N32" s="70">
        <f t="shared" si="1"/>
        <v>0</v>
      </c>
      <c r="O32" s="71">
        <f t="shared" si="2"/>
        <v>0</v>
      </c>
      <c r="P32" s="68">
        <v>0</v>
      </c>
      <c r="Q32" s="53">
        <f t="shared" si="3"/>
        <v>0</v>
      </c>
      <c r="R32" s="16" t="b">
        <v>1</v>
      </c>
      <c r="S32" s="139" t="s">
        <v>160</v>
      </c>
      <c r="T32" s="139"/>
    </row>
    <row r="33" spans="1:20" ht="24.75" customHeight="1">
      <c r="A33" s="23"/>
      <c r="B33" s="158" t="s">
        <v>75</v>
      </c>
      <c r="C33" s="159">
        <v>0</v>
      </c>
      <c r="D33" s="59">
        <v>200</v>
      </c>
      <c r="E33" s="60">
        <v>800</v>
      </c>
      <c r="F33" s="55">
        <v>0</v>
      </c>
      <c r="G33" s="61">
        <v>0</v>
      </c>
      <c r="H33" s="55">
        <v>0</v>
      </c>
      <c r="I33" s="61">
        <v>0</v>
      </c>
      <c r="J33" s="55">
        <v>0</v>
      </c>
      <c r="K33" s="61">
        <v>0</v>
      </c>
      <c r="L33" s="55">
        <v>0</v>
      </c>
      <c r="M33" s="61">
        <v>0</v>
      </c>
      <c r="N33" s="70">
        <f t="shared" si="1"/>
        <v>0</v>
      </c>
      <c r="O33" s="71">
        <f t="shared" si="2"/>
        <v>0</v>
      </c>
      <c r="P33" s="68">
        <v>0</v>
      </c>
      <c r="Q33" s="53">
        <f t="shared" si="3"/>
        <v>0</v>
      </c>
      <c r="R33" s="16"/>
      <c r="S33" s="139" t="s">
        <v>162</v>
      </c>
      <c r="T33" s="139" t="s">
        <v>210</v>
      </c>
    </row>
    <row r="34" spans="1:20" ht="24.75" customHeight="1">
      <c r="A34" s="23"/>
      <c r="B34" s="158" t="s">
        <v>76</v>
      </c>
      <c r="C34" s="159"/>
      <c r="D34" s="59">
        <v>0</v>
      </c>
      <c r="E34" s="60">
        <v>0</v>
      </c>
      <c r="F34" s="55">
        <v>0</v>
      </c>
      <c r="G34" s="61">
        <v>0</v>
      </c>
      <c r="H34" s="55">
        <v>0</v>
      </c>
      <c r="I34" s="61">
        <v>0</v>
      </c>
      <c r="J34" s="55">
        <v>0</v>
      </c>
      <c r="K34" s="61">
        <v>0</v>
      </c>
      <c r="L34" s="55">
        <v>0</v>
      </c>
      <c r="M34" s="61">
        <v>0</v>
      </c>
      <c r="N34" s="70">
        <f t="shared" si="1"/>
        <v>0</v>
      </c>
      <c r="O34" s="71">
        <f t="shared" si="2"/>
        <v>0</v>
      </c>
      <c r="P34" s="68">
        <v>0</v>
      </c>
      <c r="Q34" s="53">
        <f t="shared" si="3"/>
        <v>0</v>
      </c>
      <c r="R34" s="16"/>
      <c r="S34" s="139"/>
      <c r="T34" s="139"/>
    </row>
    <row r="35" spans="1:256" s="85" customFormat="1" ht="24.75" customHeight="1">
      <c r="A35" s="23"/>
      <c r="B35" s="117" t="s">
        <v>112</v>
      </c>
      <c r="C35" s="119"/>
      <c r="D35" s="59">
        <v>200</v>
      </c>
      <c r="E35" s="60">
        <v>800</v>
      </c>
      <c r="F35" s="55">
        <v>0</v>
      </c>
      <c r="G35" s="61">
        <v>0</v>
      </c>
      <c r="H35" s="55">
        <v>0</v>
      </c>
      <c r="I35" s="61">
        <v>0</v>
      </c>
      <c r="J35" s="55">
        <v>0</v>
      </c>
      <c r="K35" s="61">
        <v>0</v>
      </c>
      <c r="L35" s="55">
        <v>0</v>
      </c>
      <c r="M35" s="61">
        <v>0</v>
      </c>
      <c r="N35" s="70">
        <f t="shared" si="1"/>
        <v>0</v>
      </c>
      <c r="O35" s="71">
        <f t="shared" si="2"/>
        <v>0</v>
      </c>
      <c r="P35" s="68">
        <v>0</v>
      </c>
      <c r="Q35" s="53">
        <f t="shared" si="3"/>
        <v>0</v>
      </c>
      <c r="R35" s="16"/>
      <c r="S35" s="139" t="s">
        <v>159</v>
      </c>
      <c r="T35" s="139" t="s">
        <v>163</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24.75" customHeight="1">
      <c r="A36" s="23"/>
      <c r="B36" s="158" t="s">
        <v>77</v>
      </c>
      <c r="C36" s="159"/>
      <c r="D36" s="59">
        <v>2000</v>
      </c>
      <c r="E36" s="60">
        <v>3818</v>
      </c>
      <c r="F36" s="55">
        <v>250</v>
      </c>
      <c r="G36" s="61">
        <v>586</v>
      </c>
      <c r="H36" s="55">
        <v>500</v>
      </c>
      <c r="I36" s="61">
        <v>828</v>
      </c>
      <c r="J36" s="55">
        <v>1050</v>
      </c>
      <c r="K36" s="61">
        <v>1538</v>
      </c>
      <c r="L36" s="55">
        <v>3181</v>
      </c>
      <c r="M36" s="61">
        <v>2025</v>
      </c>
      <c r="N36" s="70">
        <f t="shared" si="1"/>
        <v>4981</v>
      </c>
      <c r="O36" s="71">
        <f t="shared" si="2"/>
        <v>4977</v>
      </c>
      <c r="P36" s="68">
        <v>0</v>
      </c>
      <c r="Q36" s="53">
        <f t="shared" si="3"/>
        <v>-4977</v>
      </c>
      <c r="R36" s="16" t="b">
        <v>1</v>
      </c>
      <c r="S36" s="139" t="s">
        <v>211</v>
      </c>
      <c r="T36" s="139" t="s">
        <v>212</v>
      </c>
    </row>
    <row r="37" spans="1:256" ht="24.75" customHeight="1">
      <c r="A37" s="81"/>
      <c r="B37" s="160">
        <f>COUNTA(B24:B36)</f>
        <v>13</v>
      </c>
      <c r="C37" s="161"/>
      <c r="D37" s="82"/>
      <c r="E37" s="82"/>
      <c r="F37" s="82"/>
      <c r="G37" s="83"/>
      <c r="H37" s="82"/>
      <c r="I37" s="83"/>
      <c r="J37" s="82"/>
      <c r="K37" s="83"/>
      <c r="L37" s="82"/>
      <c r="M37" s="83"/>
      <c r="N37" s="42"/>
      <c r="O37" s="51"/>
      <c r="P37" s="82"/>
      <c r="Q37" s="53"/>
      <c r="R37" s="84" t="b">
        <v>1</v>
      </c>
      <c r="S37" s="140"/>
      <c r="T37" s="140"/>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24.75" customHeight="1">
      <c r="A38" s="162" t="s">
        <v>38</v>
      </c>
      <c r="B38" s="163"/>
      <c r="C38" s="164"/>
      <c r="D38" s="82"/>
      <c r="E38" s="82"/>
      <c r="F38" s="82"/>
      <c r="G38" s="83"/>
      <c r="H38" s="82"/>
      <c r="I38" s="83"/>
      <c r="J38" s="82"/>
      <c r="K38" s="83"/>
      <c r="L38" s="82"/>
      <c r="M38" s="83"/>
      <c r="N38" s="42"/>
      <c r="O38" s="51"/>
      <c r="P38" s="82"/>
      <c r="Q38" s="53"/>
      <c r="R38" s="16" t="b">
        <v>1</v>
      </c>
      <c r="S38" s="139"/>
      <c r="T38" s="139"/>
    </row>
    <row r="39" spans="1:20" ht="24.75" customHeight="1">
      <c r="A39" s="120"/>
      <c r="B39" s="121"/>
      <c r="C39" s="122"/>
      <c r="D39" s="82"/>
      <c r="E39" s="82"/>
      <c r="F39" s="82"/>
      <c r="G39" s="83"/>
      <c r="H39" s="82"/>
      <c r="I39" s="83"/>
      <c r="J39" s="82"/>
      <c r="K39" s="83"/>
      <c r="L39" s="82"/>
      <c r="M39" s="83"/>
      <c r="N39" s="42"/>
      <c r="O39" s="51"/>
      <c r="P39" s="82"/>
      <c r="Q39" s="53"/>
      <c r="R39" s="16" t="b">
        <v>1</v>
      </c>
      <c r="S39" s="139"/>
      <c r="T39" s="139"/>
    </row>
    <row r="40" spans="1:20" ht="24.75" customHeight="1">
      <c r="A40" s="27"/>
      <c r="B40" s="158" t="s">
        <v>44</v>
      </c>
      <c r="C40" s="159">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39" t="s">
        <v>164</v>
      </c>
      <c r="T40" s="139" t="s">
        <v>121</v>
      </c>
    </row>
    <row r="41" spans="1:20" ht="24.75" customHeight="1">
      <c r="A41" s="27"/>
      <c r="B41" s="158" t="s">
        <v>43</v>
      </c>
      <c r="C41" s="159">
        <v>0</v>
      </c>
      <c r="D41" s="59">
        <v>337</v>
      </c>
      <c r="E41" s="60">
        <v>30</v>
      </c>
      <c r="F41" s="55">
        <v>3</v>
      </c>
      <c r="G41" s="61">
        <v>4.69</v>
      </c>
      <c r="H41" s="55">
        <v>4</v>
      </c>
      <c r="I41" s="61">
        <v>9</v>
      </c>
      <c r="J41" s="55">
        <v>10</v>
      </c>
      <c r="K41" s="61">
        <v>5.12</v>
      </c>
      <c r="L41" s="55">
        <v>0</v>
      </c>
      <c r="M41" s="61">
        <v>1.76</v>
      </c>
      <c r="N41" s="70">
        <f>IF(ISERROR(L41+J41+H41+F41),"Invalid Input",L41+J41+H41+F41)</f>
        <v>17</v>
      </c>
      <c r="O41" s="71">
        <f>IF(ISERROR(G41+I41+K41+M41),"Invalid Input",G41+I41+K41+M41)</f>
        <v>20.570000000000004</v>
      </c>
      <c r="P41" s="68">
        <v>0</v>
      </c>
      <c r="Q41" s="53">
        <f>IF(ISERROR(P41-O41),"Invalid Input",(P41-O41))</f>
        <v>-20.570000000000004</v>
      </c>
      <c r="R41" s="16" t="b">
        <v>1</v>
      </c>
      <c r="S41" s="139" t="s">
        <v>165</v>
      </c>
      <c r="T41" s="139" t="s">
        <v>121</v>
      </c>
    </row>
    <row r="42" spans="1:20" ht="24.75" customHeight="1">
      <c r="A42" s="27"/>
      <c r="B42" s="158" t="s">
        <v>78</v>
      </c>
      <c r="C42" s="159">
        <v>0</v>
      </c>
      <c r="D42" s="59">
        <v>0</v>
      </c>
      <c r="E42" s="60">
        <v>180</v>
      </c>
      <c r="F42" s="55">
        <v>45</v>
      </c>
      <c r="G42" s="61">
        <v>54</v>
      </c>
      <c r="H42" s="55">
        <v>45</v>
      </c>
      <c r="I42" s="61">
        <v>135</v>
      </c>
      <c r="J42" s="55">
        <v>45</v>
      </c>
      <c r="K42" s="61">
        <v>4.78</v>
      </c>
      <c r="L42" s="55">
        <v>0</v>
      </c>
      <c r="M42" s="61">
        <v>0</v>
      </c>
      <c r="N42" s="70">
        <f>IF(ISERROR(L42+J42+H42+F42),"Invalid Input",L42+J42+H42+F42)</f>
        <v>135</v>
      </c>
      <c r="O42" s="71">
        <f>IF(ISERROR(G42+I42+K42+M42),"Invalid Input",G42+I42+K42+M42)</f>
        <v>193.78</v>
      </c>
      <c r="P42" s="68">
        <v>0</v>
      </c>
      <c r="Q42" s="53">
        <f>IF(ISERROR(P42-O42),"Invalid Input",(P42-O42))</f>
        <v>-193.78</v>
      </c>
      <c r="R42" s="16" t="b">
        <v>1</v>
      </c>
      <c r="S42" s="139" t="s">
        <v>165</v>
      </c>
      <c r="T42" s="139" t="s">
        <v>121</v>
      </c>
    </row>
    <row r="43" spans="1:20" ht="24.75" customHeight="1">
      <c r="A43" s="27"/>
      <c r="B43" s="158" t="s">
        <v>79</v>
      </c>
      <c r="C43" s="159">
        <v>0</v>
      </c>
      <c r="D43" s="59">
        <v>0</v>
      </c>
      <c r="E43" s="60">
        <v>2.8</v>
      </c>
      <c r="F43" s="55">
        <v>0.5</v>
      </c>
      <c r="G43" s="61">
        <v>0.54</v>
      </c>
      <c r="H43" s="55">
        <v>1</v>
      </c>
      <c r="I43" s="61">
        <v>1</v>
      </c>
      <c r="J43" s="55">
        <v>0.5</v>
      </c>
      <c r="K43" s="61">
        <v>0.36</v>
      </c>
      <c r="L43" s="55">
        <v>0</v>
      </c>
      <c r="M43" s="61">
        <v>1</v>
      </c>
      <c r="N43" s="70">
        <f>IF(ISERROR(L43+J43+H43+F43),"Invalid Input",L43+J43+H43+F43)</f>
        <v>2</v>
      </c>
      <c r="O43" s="71">
        <f>IF(ISERROR(G43+I43+K43+M43),"Invalid Input",G43+I43+K43+M43)</f>
        <v>2.9</v>
      </c>
      <c r="P43" s="68">
        <v>0</v>
      </c>
      <c r="Q43" s="53">
        <f>IF(ISERROR(P43-O43),"Invalid Input",(P43-O43))</f>
        <v>-2.9</v>
      </c>
      <c r="R43" s="100" t="b">
        <v>1</v>
      </c>
      <c r="S43" s="139" t="s">
        <v>165</v>
      </c>
      <c r="T43" s="139" t="s">
        <v>121</v>
      </c>
    </row>
    <row r="44" spans="1:20" ht="24.75" customHeight="1">
      <c r="A44" s="27"/>
      <c r="B44" s="118"/>
      <c r="C44" s="119"/>
      <c r="D44" s="106"/>
      <c r="E44" s="106"/>
      <c r="F44" s="106"/>
      <c r="G44" s="107"/>
      <c r="H44" s="106"/>
      <c r="I44" s="107"/>
      <c r="J44" s="106"/>
      <c r="K44" s="107"/>
      <c r="L44" s="106"/>
      <c r="M44" s="107"/>
      <c r="N44" s="70"/>
      <c r="O44" s="71"/>
      <c r="P44" s="107"/>
      <c r="Q44" s="53"/>
      <c r="R44" s="16"/>
      <c r="S44" s="139"/>
      <c r="T44" s="139"/>
    </row>
    <row r="45" spans="1:20" ht="24.75" customHeight="1">
      <c r="A45" s="162" t="s">
        <v>26</v>
      </c>
      <c r="B45" s="163"/>
      <c r="C45" s="164"/>
      <c r="D45" s="106"/>
      <c r="E45" s="106"/>
      <c r="F45" s="106"/>
      <c r="G45" s="107"/>
      <c r="H45" s="106"/>
      <c r="I45" s="107"/>
      <c r="J45" s="106"/>
      <c r="K45" s="107"/>
      <c r="L45" s="106"/>
      <c r="M45" s="107"/>
      <c r="N45" s="70"/>
      <c r="O45" s="71"/>
      <c r="P45" s="107"/>
      <c r="Q45" s="53"/>
      <c r="R45" s="16"/>
      <c r="S45" s="139"/>
      <c r="T45" s="139"/>
    </row>
    <row r="46" spans="1:20" ht="24.75" customHeight="1">
      <c r="A46" s="120"/>
      <c r="B46" s="121"/>
      <c r="C46" s="122"/>
      <c r="D46" s="106"/>
      <c r="E46" s="106"/>
      <c r="F46" s="106"/>
      <c r="G46" s="107"/>
      <c r="H46" s="106"/>
      <c r="I46" s="107"/>
      <c r="J46" s="106"/>
      <c r="K46" s="107"/>
      <c r="L46" s="106"/>
      <c r="M46" s="107"/>
      <c r="N46" s="70"/>
      <c r="O46" s="71"/>
      <c r="P46" s="107"/>
      <c r="Q46" s="53"/>
      <c r="R46" s="16"/>
      <c r="S46" s="139"/>
      <c r="T46" s="139"/>
    </row>
    <row r="47" spans="1:20" ht="24.75" customHeight="1">
      <c r="A47" s="27"/>
      <c r="B47" s="158" t="s">
        <v>40</v>
      </c>
      <c r="C47" s="159">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39" t="s">
        <v>166</v>
      </c>
      <c r="T47" s="139" t="s">
        <v>121</v>
      </c>
    </row>
    <row r="48" spans="1:20" ht="24.75" customHeight="1">
      <c r="A48" s="27"/>
      <c r="B48" s="158" t="s">
        <v>41</v>
      </c>
      <c r="C48" s="159">
        <v>0</v>
      </c>
      <c r="D48" s="59">
        <v>0</v>
      </c>
      <c r="E48" s="60"/>
      <c r="F48" s="55">
        <v>0</v>
      </c>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39" t="s">
        <v>167</v>
      </c>
      <c r="T48" s="139" t="s">
        <v>168</v>
      </c>
    </row>
    <row r="49" spans="1:20" ht="24.75" customHeight="1">
      <c r="A49" s="17"/>
      <c r="B49" s="158" t="s">
        <v>42</v>
      </c>
      <c r="C49" s="159">
        <v>0</v>
      </c>
      <c r="D49" s="59">
        <v>0</v>
      </c>
      <c r="E49" s="60">
        <v>0</v>
      </c>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41" t="s">
        <v>169</v>
      </c>
      <c r="T49" s="141" t="s">
        <v>170</v>
      </c>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v>23570</v>
      </c>
      <c r="E53" s="60"/>
      <c r="F53" s="55">
        <v>700</v>
      </c>
      <c r="G53" s="61">
        <v>0</v>
      </c>
      <c r="H53" s="55">
        <v>15</v>
      </c>
      <c r="I53" s="61">
        <v>232</v>
      </c>
      <c r="J53" s="55">
        <v>25</v>
      </c>
      <c r="K53" s="61">
        <v>471</v>
      </c>
      <c r="L53" s="55">
        <v>25</v>
      </c>
      <c r="M53" s="61">
        <v>145</v>
      </c>
      <c r="N53" s="70">
        <f>IF(ISERROR(L53+J53+H53+F53),"Invalid Input",L53+J53+H53+F53)</f>
        <v>765</v>
      </c>
      <c r="O53" s="71">
        <f>IF(ISERROR(G53+I53+K53+M53),"Invalid Input",G53+I53+K53+M53)</f>
        <v>848</v>
      </c>
      <c r="P53" s="68">
        <v>0</v>
      </c>
      <c r="Q53" s="53">
        <f>IF(ISERROR(P53-O53),"Invalid Input",(P53-O53))</f>
        <v>-848</v>
      </c>
      <c r="R53" s="16" t="b">
        <v>1</v>
      </c>
      <c r="S53" s="104"/>
      <c r="T53" s="104"/>
    </row>
    <row r="54" spans="1:20" ht="15" customHeight="1">
      <c r="A54" s="27"/>
      <c r="B54" s="158" t="s">
        <v>45</v>
      </c>
      <c r="C54" s="159">
        <v>0</v>
      </c>
      <c r="D54" s="59">
        <v>0</v>
      </c>
      <c r="E54" s="60" t="s">
        <v>157</v>
      </c>
      <c r="F54" s="55">
        <v>2500</v>
      </c>
      <c r="G54" s="61">
        <v>0</v>
      </c>
      <c r="H54" s="55">
        <v>2483</v>
      </c>
      <c r="I54" s="61">
        <v>232</v>
      </c>
      <c r="J54" s="55">
        <v>2483</v>
      </c>
      <c r="K54" s="61">
        <v>471</v>
      </c>
      <c r="L54" s="55">
        <v>2103</v>
      </c>
      <c r="M54" s="61">
        <v>10393</v>
      </c>
      <c r="N54" s="70">
        <f>IF(ISERROR(L54+J54+H54+F54),"Invalid Input",L54+J54+H54+F54)</f>
        <v>9569</v>
      </c>
      <c r="O54" s="71">
        <f>IF(ISERROR(G54+I54+K54+M54),"Invalid Input",G54+I54+K54+M54)</f>
        <v>11096</v>
      </c>
      <c r="P54" s="68">
        <v>0</v>
      </c>
      <c r="Q54" s="53">
        <f>IF(ISERROR(P54-O54),"Invalid Input",(P54-O54))</f>
        <v>-11096</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v>107371</v>
      </c>
      <c r="E57" s="60"/>
      <c r="F57" s="55">
        <v>6</v>
      </c>
      <c r="G57" s="61">
        <v>0</v>
      </c>
      <c r="H57" s="55">
        <v>503</v>
      </c>
      <c r="I57" s="61"/>
      <c r="J57" s="55">
        <v>328</v>
      </c>
      <c r="K57" s="61">
        <v>6</v>
      </c>
      <c r="L57" s="55">
        <v>4</v>
      </c>
      <c r="M57" s="61">
        <v>8</v>
      </c>
      <c r="N57" s="70">
        <f>IF(ISERROR(L57+J57+H57+F57),"Invalid Input",L57+J57+H57+F57)</f>
        <v>841</v>
      </c>
      <c r="O57" s="71">
        <f>IF(ISERROR(G57+I57+K57+M57),"Invalid Input",G57+I57+K57+M57)</f>
        <v>14</v>
      </c>
      <c r="P57" s="68">
        <v>0</v>
      </c>
      <c r="Q57" s="53">
        <f>IF(ISERROR(P57-O57),"Invalid Input",(P57-O57))</f>
        <v>-14</v>
      </c>
      <c r="R57" s="16" t="b">
        <v>1</v>
      </c>
      <c r="S57" s="104"/>
      <c r="T57" s="104"/>
    </row>
    <row r="58" spans="1:20" ht="15" customHeight="1">
      <c r="A58" s="27"/>
      <c r="B58" s="174" t="s">
        <v>47</v>
      </c>
      <c r="C58" s="175"/>
      <c r="D58" s="59">
        <v>0</v>
      </c>
      <c r="E58" s="60" t="s">
        <v>158</v>
      </c>
      <c r="F58" s="55">
        <v>800</v>
      </c>
      <c r="G58" s="61"/>
      <c r="H58" s="55">
        <v>0</v>
      </c>
      <c r="I58" s="61">
        <v>0</v>
      </c>
      <c r="J58" s="55">
        <v>1050</v>
      </c>
      <c r="K58" s="61">
        <v>1170</v>
      </c>
      <c r="L58" s="55">
        <v>1669</v>
      </c>
      <c r="M58" s="61">
        <v>3838</v>
      </c>
      <c r="N58" s="70">
        <f>IF(ISERROR(L58+J58+H58+F58),"Invalid Input",L58+J58+H58+F58)</f>
        <v>3519</v>
      </c>
      <c r="O58" s="71">
        <f>IF(ISERROR(G58+I58+K58+M58),"Invalid Input",G58+I58+K58+M58)</f>
        <v>5008</v>
      </c>
      <c r="P58" s="68">
        <v>0</v>
      </c>
      <c r="Q58" s="53">
        <f>IF(ISERROR(P58-O58),"Invalid Input",(P58-O58))</f>
        <v>-5008</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v>1184961</v>
      </c>
      <c r="F61" s="55">
        <v>1184961</v>
      </c>
      <c r="G61" s="61">
        <v>1184961</v>
      </c>
      <c r="H61" s="55">
        <v>1366312</v>
      </c>
      <c r="I61" s="61">
        <v>1184961</v>
      </c>
      <c r="J61" s="55">
        <v>1184961</v>
      </c>
      <c r="K61" s="61">
        <v>1454124</v>
      </c>
      <c r="L61" s="55">
        <v>1184961</v>
      </c>
      <c r="M61" s="61">
        <v>1446578</v>
      </c>
      <c r="N61" s="70">
        <f>IF(ISERROR(L61+J61+H61+F61),"Invalid Input",L61+J61+H61+F61)</f>
        <v>4921195</v>
      </c>
      <c r="O61" s="71">
        <f>IF(ISERROR(G61+I61+K61+M61),"Invalid Input",G61+I61+K61+M61)</f>
        <v>5270624</v>
      </c>
      <c r="P61" s="68">
        <v>0</v>
      </c>
      <c r="Q61" s="53">
        <f>IF(ISERROR(P61-O61),"Invalid Input",(P61-O61))</f>
        <v>-5270624</v>
      </c>
      <c r="R61" s="16" t="b">
        <v>1</v>
      </c>
      <c r="S61" s="104"/>
      <c r="T61" s="104"/>
    </row>
    <row r="62" spans="1:20" ht="15" customHeight="1">
      <c r="A62" s="27"/>
      <c r="B62" s="172" t="s">
        <v>80</v>
      </c>
      <c r="C62" s="173"/>
      <c r="D62" s="59">
        <v>6</v>
      </c>
      <c r="E62" s="60">
        <v>7</v>
      </c>
      <c r="F62" s="55">
        <v>1</v>
      </c>
      <c r="G62" s="61">
        <v>0</v>
      </c>
      <c r="H62" s="55">
        <v>2</v>
      </c>
      <c r="I62" s="61">
        <v>3</v>
      </c>
      <c r="J62" s="55">
        <v>2</v>
      </c>
      <c r="K62" s="61">
        <v>0</v>
      </c>
      <c r="L62" s="55">
        <v>2</v>
      </c>
      <c r="M62" s="61">
        <v>0</v>
      </c>
      <c r="N62" s="70">
        <f>IF(ISERROR(L62+J62+H62+F62),"Invalid Input",L62+J62+H62+F62)</f>
        <v>7</v>
      </c>
      <c r="O62" s="71">
        <f>IF(ISERROR(G62+I62+K62+M62),"Invalid Input",G62+I62+K62+M62)</f>
        <v>3</v>
      </c>
      <c r="P62" s="68">
        <v>0</v>
      </c>
      <c r="Q62" s="53">
        <f>IF(ISERROR(P62-O62),"Invalid Input",(P62-O62))</f>
        <v>-3</v>
      </c>
      <c r="R62" s="16" t="b">
        <v>1</v>
      </c>
      <c r="S62" s="104" t="s">
        <v>172</v>
      </c>
      <c r="T62" s="104" t="s">
        <v>171</v>
      </c>
    </row>
    <row r="63" spans="1:20" ht="57">
      <c r="A63" s="27"/>
      <c r="B63" s="172" t="s">
        <v>82</v>
      </c>
      <c r="C63" s="173"/>
      <c r="D63" s="59">
        <v>0</v>
      </c>
      <c r="E63" s="60">
        <v>1</v>
      </c>
      <c r="F63" s="55">
        <v>1</v>
      </c>
      <c r="G63" s="61">
        <v>0.18</v>
      </c>
      <c r="H63" s="55">
        <v>1</v>
      </c>
      <c r="I63" s="61">
        <v>1</v>
      </c>
      <c r="J63" s="55">
        <v>1</v>
      </c>
      <c r="K63" s="61">
        <v>0.96</v>
      </c>
      <c r="L63" s="55"/>
      <c r="M63" s="61"/>
      <c r="N63" s="70">
        <f>IF(ISERROR(L63+J63+H63+F63),"Invalid Input",L63+J63+H63+F63)</f>
        <v>3</v>
      </c>
      <c r="O63" s="71">
        <f>IF(ISERROR(G63+I63+K63+M63),"Invalid Input",G63+I63+K63+M63)</f>
        <v>2.1399999999999997</v>
      </c>
      <c r="P63" s="68">
        <v>0</v>
      </c>
      <c r="Q63" s="53">
        <f>IF(ISERROR(P63-O63),"Invalid Input",(P63-O63))</f>
        <v>-2.1399999999999997</v>
      </c>
      <c r="R63" s="16"/>
      <c r="S63" s="104" t="s">
        <v>173</v>
      </c>
      <c r="T63" s="104" t="s">
        <v>174</v>
      </c>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v>3191</v>
      </c>
      <c r="E66" s="60">
        <v>100</v>
      </c>
      <c r="F66" s="55">
        <v>100</v>
      </c>
      <c r="G66" s="61">
        <v>100</v>
      </c>
      <c r="H66" s="55">
        <v>100</v>
      </c>
      <c r="I66" s="61">
        <v>0</v>
      </c>
      <c r="J66" s="55">
        <v>0</v>
      </c>
      <c r="K66" s="61">
        <v>470</v>
      </c>
      <c r="L66" s="55">
        <v>2000</v>
      </c>
      <c r="M66" s="61">
        <v>1530</v>
      </c>
      <c r="N66" s="70">
        <f>IF(ISERROR(L66+J66+H66+F66),"Invalid Input",L66+J66+H66+F66)</f>
        <v>2200</v>
      </c>
      <c r="O66" s="71">
        <f>IF(ISERROR(G66+I66+K66+M66),"Invalid Input",G66+I66+K66+M66)</f>
        <v>2100</v>
      </c>
      <c r="P66" s="68">
        <v>0</v>
      </c>
      <c r="Q66" s="53">
        <f>IF(ISERROR(P66-O66),"Invalid Input",(P66-O66))</f>
        <v>-2100</v>
      </c>
      <c r="R66" s="16" t="b">
        <v>1</v>
      </c>
      <c r="S66" s="104"/>
      <c r="T66" s="104"/>
    </row>
    <row r="67" spans="1:20" ht="14.2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v>100</v>
      </c>
      <c r="E68" s="60">
        <v>100</v>
      </c>
      <c r="F68" s="55">
        <v>100</v>
      </c>
      <c r="G68" s="61">
        <v>100</v>
      </c>
      <c r="H68" s="55">
        <v>100</v>
      </c>
      <c r="I68" s="61">
        <v>0</v>
      </c>
      <c r="J68" s="55">
        <v>100</v>
      </c>
      <c r="K68" s="61">
        <v>100</v>
      </c>
      <c r="L68" s="55">
        <v>100</v>
      </c>
      <c r="M68" s="61">
        <v>100</v>
      </c>
      <c r="N68" s="70">
        <f>IF(ISERROR(L68+J68+H68+F68),"Invalid Input",L68+J68+H68+F68)</f>
        <v>400</v>
      </c>
      <c r="O68" s="71">
        <f>IF(ISERROR(G68+I68+K68+M68),"Invalid Input",G68+I68+K68+M68)</f>
        <v>300</v>
      </c>
      <c r="P68" s="68">
        <v>0</v>
      </c>
      <c r="Q68" s="53">
        <f>IF(ISERROR(P68-O68),"Invalid Input",(P68-O68))</f>
        <v>-300</v>
      </c>
      <c r="R68" s="16" t="b">
        <v>1</v>
      </c>
      <c r="S68" s="104"/>
      <c r="T68" s="104"/>
    </row>
    <row r="69" spans="1:20" ht="14.25">
      <c r="A69" s="17"/>
      <c r="B69" s="37" t="s">
        <v>85</v>
      </c>
      <c r="C69" s="38"/>
      <c r="D69" s="59">
        <v>2198</v>
      </c>
      <c r="E69" s="60">
        <v>100</v>
      </c>
      <c r="F69" s="55">
        <v>100</v>
      </c>
      <c r="G69" s="61">
        <v>300</v>
      </c>
      <c r="H69" s="55">
        <v>692</v>
      </c>
      <c r="I69" s="61">
        <v>0</v>
      </c>
      <c r="J69" s="55">
        <v>350</v>
      </c>
      <c r="K69" s="61">
        <v>443</v>
      </c>
      <c r="L69" s="55">
        <v>450</v>
      </c>
      <c r="M69" s="61">
        <v>265</v>
      </c>
      <c r="N69" s="70">
        <f>IF(ISERROR(L69+J69+H69+F69),"Invalid Input",L69+J69+H69+F69)</f>
        <v>1592</v>
      </c>
      <c r="O69" s="71">
        <f>IF(ISERROR(G69+I69+K69+M69),"Invalid Input",G69+I69+K69+M69)</f>
        <v>1008</v>
      </c>
      <c r="P69" s="68">
        <v>0</v>
      </c>
      <c r="Q69" s="53">
        <f>IF(ISERROR(P69-O69),"Invalid Input",(P69-O69))</f>
        <v>-1008</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28.5">
      <c r="A72" s="23"/>
      <c r="B72" s="172" t="s">
        <v>48</v>
      </c>
      <c r="C72" s="173"/>
      <c r="D72" s="59"/>
      <c r="E72" s="60"/>
      <c r="F72" s="55"/>
      <c r="G72" s="61"/>
      <c r="H72" s="55"/>
      <c r="I72" s="61"/>
      <c r="J72" s="55"/>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t="s">
        <v>175</v>
      </c>
      <c r="T72" s="104"/>
    </row>
    <row r="73" spans="1:20" ht="28.5">
      <c r="A73" s="27"/>
      <c r="B73" s="172" t="s">
        <v>49</v>
      </c>
      <c r="C73" s="173"/>
      <c r="D73" s="59"/>
      <c r="E73" s="60"/>
      <c r="F73" s="55"/>
      <c r="G73" s="61"/>
      <c r="H73" s="55"/>
      <c r="I73" s="61"/>
      <c r="J73" s="55"/>
      <c r="K73" s="61">
        <v>0</v>
      </c>
      <c r="L73" s="55">
        <v>0</v>
      </c>
      <c r="M73" s="61">
        <v>0</v>
      </c>
      <c r="N73" s="70">
        <f t="shared" si="4"/>
        <v>0</v>
      </c>
      <c r="O73" s="71">
        <f t="shared" si="5"/>
        <v>0</v>
      </c>
      <c r="P73" s="68">
        <v>0</v>
      </c>
      <c r="Q73" s="53">
        <f t="shared" si="6"/>
        <v>0</v>
      </c>
      <c r="R73" s="16" t="b">
        <v>1</v>
      </c>
      <c r="S73" s="104" t="s">
        <v>175</v>
      </c>
      <c r="T73" s="104"/>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t="s">
        <v>176</v>
      </c>
      <c r="T74" s="104" t="s">
        <v>177</v>
      </c>
    </row>
    <row r="75" spans="1:20" ht="172.5">
      <c r="A75" s="27"/>
      <c r="B75" s="172" t="s">
        <v>51</v>
      </c>
      <c r="C75" s="173"/>
      <c r="D75" s="59">
        <v>0</v>
      </c>
      <c r="E75" s="60">
        <v>2</v>
      </c>
      <c r="F75" s="55">
        <v>0</v>
      </c>
      <c r="G75" s="61">
        <v>0</v>
      </c>
      <c r="H75" s="55">
        <v>0</v>
      </c>
      <c r="I75" s="61">
        <v>0</v>
      </c>
      <c r="J75" s="55">
        <v>2</v>
      </c>
      <c r="K75" s="61">
        <v>2</v>
      </c>
      <c r="L75" s="55">
        <v>0</v>
      </c>
      <c r="M75" s="61">
        <v>0</v>
      </c>
      <c r="N75" s="70">
        <f t="shared" si="4"/>
        <v>2</v>
      </c>
      <c r="O75" s="71">
        <f t="shared" si="5"/>
        <v>2</v>
      </c>
      <c r="P75" s="68">
        <v>0</v>
      </c>
      <c r="Q75" s="53">
        <f t="shared" si="6"/>
        <v>-2</v>
      </c>
      <c r="R75" s="16" t="b">
        <v>1</v>
      </c>
      <c r="S75" s="104" t="s">
        <v>178</v>
      </c>
      <c r="T75" s="104"/>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t="s">
        <v>175</v>
      </c>
      <c r="T76" s="104"/>
    </row>
    <row r="77" spans="1:20" ht="28.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t="s">
        <v>175</v>
      </c>
      <c r="T77" s="104"/>
    </row>
    <row r="78" spans="1:20" ht="28.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t="s">
        <v>175</v>
      </c>
      <c r="T78" s="104"/>
    </row>
    <row r="79" spans="1:20" ht="28.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t="s">
        <v>175</v>
      </c>
      <c r="T79" s="104"/>
    </row>
    <row r="80" spans="1:20" ht="28.5">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t="s">
        <v>175</v>
      </c>
      <c r="T80" s="104"/>
    </row>
    <row r="81" spans="1:20" ht="28.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t="s">
        <v>175</v>
      </c>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t="s">
        <v>175</v>
      </c>
      <c r="T82" s="104"/>
    </row>
    <row r="83" spans="1:20" ht="28.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t="s">
        <v>175</v>
      </c>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v>4547</v>
      </c>
      <c r="E86" s="60">
        <v>10762</v>
      </c>
      <c r="F86" s="55">
        <v>2700</v>
      </c>
      <c r="G86" s="61">
        <v>3010</v>
      </c>
      <c r="H86" s="55">
        <v>2700</v>
      </c>
      <c r="I86" s="61">
        <v>2711</v>
      </c>
      <c r="J86" s="55">
        <v>2700</v>
      </c>
      <c r="K86" s="61">
        <v>5219</v>
      </c>
      <c r="L86" s="55">
        <v>2662</v>
      </c>
      <c r="M86" s="61">
        <v>369</v>
      </c>
      <c r="N86" s="70">
        <f>IF(ISERROR(L86+J86+H86+F86),"Invalid Input",L86+J86+H86+F86)</f>
        <v>10762</v>
      </c>
      <c r="O86" s="71">
        <f>IF(ISERROR(G86+I86+K86+M86),"Invalid Input",G86+I86+K86+M86)</f>
        <v>11309</v>
      </c>
      <c r="P86" s="68">
        <v>0</v>
      </c>
      <c r="Q86" s="53">
        <f>IF(ISERROR(P86-O86),"Invalid Input",(P86-O86))</f>
        <v>-11309</v>
      </c>
      <c r="R86" s="16" t="b">
        <v>1</v>
      </c>
      <c r="S86" s="104" t="s">
        <v>179</v>
      </c>
      <c r="T86" s="104" t="s">
        <v>121</v>
      </c>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SheetNames!A4</f>
        <v>JHB</v>
      </c>
      <c r="D88" s="75"/>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29"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S24" sqref="S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TSH - City Of Tshwane</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c r="E10" s="92" t="s">
        <v>33</v>
      </c>
      <c r="F10" s="1"/>
      <c r="G10" s="1"/>
      <c r="H10" s="1"/>
      <c r="I10" s="1"/>
      <c r="J10" s="1"/>
      <c r="K10" s="1"/>
      <c r="L10" s="1"/>
      <c r="M10" s="1"/>
      <c r="N10" s="1"/>
      <c r="O10" s="1"/>
      <c r="P10" s="1"/>
      <c r="Q10" s="1"/>
      <c r="R10" s="1"/>
      <c r="S10" s="94"/>
      <c r="T10" s="94"/>
    </row>
    <row r="11" spans="1:20" ht="14.25">
      <c r="A11" s="67"/>
      <c r="B11" s="62"/>
      <c r="C11" s="127" t="s">
        <v>68</v>
      </c>
      <c r="D11" s="125"/>
      <c r="E11" s="92" t="s">
        <v>33</v>
      </c>
      <c r="F11" s="1"/>
      <c r="G11" s="1"/>
      <c r="H11" s="1"/>
      <c r="I11" s="1"/>
      <c r="J11" s="1"/>
      <c r="K11" s="1"/>
      <c r="L11" s="1"/>
      <c r="M11" s="1"/>
      <c r="N11" s="1"/>
      <c r="O11" s="1"/>
      <c r="P11" s="1"/>
      <c r="Q11" s="1"/>
      <c r="R11" s="1"/>
      <c r="S11" s="94"/>
      <c r="T11" s="94"/>
    </row>
    <row r="12" spans="1:20" ht="14.25">
      <c r="A12" s="67"/>
      <c r="B12" s="62"/>
      <c r="C12" s="127" t="s">
        <v>69</v>
      </c>
      <c r="D12" s="128"/>
      <c r="E12" s="92" t="s">
        <v>33</v>
      </c>
      <c r="F12" s="1"/>
      <c r="G12" s="1"/>
      <c r="H12" s="1"/>
      <c r="I12" s="1"/>
      <c r="J12" s="1"/>
      <c r="K12" s="1"/>
      <c r="L12" s="1"/>
      <c r="M12" s="1"/>
      <c r="N12" s="1"/>
      <c r="O12" s="1"/>
      <c r="P12" s="1"/>
      <c r="Q12" s="1"/>
      <c r="R12" s="1"/>
      <c r="S12" s="94"/>
      <c r="T12" s="94"/>
    </row>
    <row r="13" spans="1:20" ht="14.25">
      <c r="A13" s="67"/>
      <c r="B13" s="62"/>
      <c r="C13" s="127" t="s">
        <v>70</v>
      </c>
      <c r="D13" s="128"/>
      <c r="E13" s="92" t="s">
        <v>33</v>
      </c>
      <c r="F13" s="1"/>
      <c r="G13" s="1"/>
      <c r="H13" s="1"/>
      <c r="I13" s="1"/>
      <c r="J13" s="1"/>
      <c r="K13" s="1"/>
      <c r="L13" s="1"/>
      <c r="M13" s="1"/>
      <c r="N13" s="1"/>
      <c r="O13" s="1"/>
      <c r="P13" s="1"/>
      <c r="Q13" s="1"/>
      <c r="R13" s="1"/>
      <c r="S13" s="94"/>
      <c r="T13" s="94"/>
    </row>
    <row r="14" spans="1:20" ht="14.25">
      <c r="A14" s="67"/>
      <c r="B14" s="62"/>
      <c r="C14" s="127" t="s">
        <v>71</v>
      </c>
      <c r="D14" s="128"/>
      <c r="E14" s="92" t="s">
        <v>33</v>
      </c>
      <c r="F14" s="1"/>
      <c r="G14" s="1"/>
      <c r="H14" s="1"/>
      <c r="I14" s="1"/>
      <c r="J14" s="1"/>
      <c r="K14" s="1"/>
      <c r="L14" s="1"/>
      <c r="M14" s="1"/>
      <c r="N14" s="1"/>
      <c r="O14" s="1"/>
      <c r="P14" s="1"/>
      <c r="Q14" s="1"/>
      <c r="R14" s="1"/>
      <c r="S14" s="94"/>
      <c r="T14" s="94"/>
    </row>
    <row r="15" spans="1:20" ht="14.25">
      <c r="A15" s="67"/>
      <c r="B15" s="62"/>
      <c r="C15" s="124" t="s">
        <v>72</v>
      </c>
      <c r="D15" s="128"/>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c r="M24" s="61">
        <v>506</v>
      </c>
      <c r="N24" s="70">
        <f aca="true" t="shared" si="1" ref="N24:N36">IF(ISERROR(L24+J24+H24+F24),"Invalid Input",L24+J24+H24+F24)</f>
        <v>0</v>
      </c>
      <c r="O24" s="71">
        <f aca="true" t="shared" si="2" ref="O24:O36">IF(ISERROR(G24+I24+K24+M24),"Invalid Input",G24+I24+K24+M24)</f>
        <v>506</v>
      </c>
      <c r="P24" s="68">
        <v>0</v>
      </c>
      <c r="Q24" s="53">
        <f aca="true" t="shared" si="3" ref="Q24:Q36">IF(ISERROR(P24-O24),"Invalid Input",(P24-O24))</f>
        <v>-506</v>
      </c>
      <c r="R24" s="16" t="b">
        <v>1</v>
      </c>
      <c r="S24" s="102" t="s">
        <v>213</v>
      </c>
      <c r="T24" s="102"/>
    </row>
    <row r="25" spans="1:20" ht="15" customHeight="1">
      <c r="A25" s="23"/>
      <c r="B25" s="158" t="s">
        <v>74</v>
      </c>
      <c r="C25" s="159">
        <v>0</v>
      </c>
      <c r="D25" s="59"/>
      <c r="E25" s="60"/>
      <c r="F25" s="55"/>
      <c r="G25" s="61"/>
      <c r="H25" s="55"/>
      <c r="I25" s="61"/>
      <c r="J25" s="55"/>
      <c r="K25" s="61"/>
      <c r="L25" s="55"/>
      <c r="M25" s="61"/>
      <c r="N25" s="70">
        <f t="shared" si="1"/>
        <v>0</v>
      </c>
      <c r="O25" s="71">
        <f t="shared" si="2"/>
        <v>0</v>
      </c>
      <c r="P25" s="68">
        <v>0</v>
      </c>
      <c r="Q25" s="53">
        <f t="shared" si="3"/>
        <v>0</v>
      </c>
      <c r="R25" s="16" t="b">
        <v>1</v>
      </c>
      <c r="S25" s="102" t="s">
        <v>184</v>
      </c>
      <c r="T25" s="102"/>
    </row>
    <row r="26" spans="1:20" ht="15" customHeight="1">
      <c r="A26" s="23"/>
      <c r="B26" s="158" t="s">
        <v>28</v>
      </c>
      <c r="C26" s="159">
        <v>0</v>
      </c>
      <c r="D26" s="59"/>
      <c r="E26" s="60"/>
      <c r="F26" s="55"/>
      <c r="G26" s="61"/>
      <c r="H26" s="55"/>
      <c r="I26" s="61"/>
      <c r="J26" s="55"/>
      <c r="K26" s="61"/>
      <c r="L26" s="55"/>
      <c r="M26" s="61">
        <v>211792</v>
      </c>
      <c r="N26" s="70">
        <f t="shared" si="1"/>
        <v>0</v>
      </c>
      <c r="O26" s="71">
        <f t="shared" si="2"/>
        <v>211792</v>
      </c>
      <c r="P26" s="68">
        <v>0</v>
      </c>
      <c r="Q26" s="53">
        <f t="shared" si="3"/>
        <v>-211792</v>
      </c>
      <c r="R26" s="16" t="b">
        <v>1</v>
      </c>
      <c r="S26" s="102"/>
      <c r="T26" s="102"/>
    </row>
    <row r="27" spans="1:20" ht="15" customHeight="1">
      <c r="A27" s="23"/>
      <c r="B27" s="158" t="s">
        <v>29</v>
      </c>
      <c r="C27" s="159">
        <v>0</v>
      </c>
      <c r="D27" s="59"/>
      <c r="E27" s="60"/>
      <c r="F27" s="55"/>
      <c r="G27" s="61"/>
      <c r="H27" s="55"/>
      <c r="I27" s="61"/>
      <c r="J27" s="55"/>
      <c r="K27" s="61"/>
      <c r="L27" s="55"/>
      <c r="M27" s="61">
        <v>25</v>
      </c>
      <c r="N27" s="70">
        <f t="shared" si="1"/>
        <v>0</v>
      </c>
      <c r="O27" s="71">
        <f t="shared" si="2"/>
        <v>25</v>
      </c>
      <c r="P27" s="68">
        <v>0</v>
      </c>
      <c r="Q27" s="53">
        <f t="shared" si="3"/>
        <v>-25</v>
      </c>
      <c r="R27" s="16" t="b">
        <v>1</v>
      </c>
      <c r="S27" s="102"/>
      <c r="T27" s="102"/>
    </row>
    <row r="28" spans="1:20" ht="15" customHeight="1">
      <c r="A28" s="23"/>
      <c r="B28" s="158" t="s">
        <v>113</v>
      </c>
      <c r="C28" s="159"/>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v>8</v>
      </c>
      <c r="F29" s="55">
        <v>0</v>
      </c>
      <c r="G29" s="61"/>
      <c r="H29" s="55">
        <v>0</v>
      </c>
      <c r="I29" s="61"/>
      <c r="J29" s="55">
        <v>3</v>
      </c>
      <c r="K29" s="61">
        <v>1</v>
      </c>
      <c r="L29" s="55"/>
      <c r="M29" s="61"/>
      <c r="N29" s="70">
        <f t="shared" si="1"/>
        <v>3</v>
      </c>
      <c r="O29" s="71">
        <f t="shared" si="2"/>
        <v>1</v>
      </c>
      <c r="P29" s="68">
        <v>0</v>
      </c>
      <c r="Q29" s="53">
        <f t="shared" si="3"/>
        <v>-1</v>
      </c>
      <c r="R29" s="16" t="b">
        <v>1</v>
      </c>
      <c r="S29" s="102"/>
      <c r="T29" s="102"/>
    </row>
    <row r="30" spans="1:20" ht="15" customHeight="1">
      <c r="A30" s="23"/>
      <c r="B30" s="158" t="s">
        <v>36</v>
      </c>
      <c r="C30" s="159"/>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v>134</v>
      </c>
      <c r="F32" s="55">
        <v>134</v>
      </c>
      <c r="G32" s="61">
        <v>182</v>
      </c>
      <c r="H32" s="55">
        <v>134</v>
      </c>
      <c r="I32" s="61">
        <v>186</v>
      </c>
      <c r="J32" s="55">
        <v>134</v>
      </c>
      <c r="K32" s="61">
        <v>184</v>
      </c>
      <c r="L32" s="55">
        <v>134</v>
      </c>
      <c r="M32" s="61">
        <v>204</v>
      </c>
      <c r="N32" s="70">
        <f t="shared" si="1"/>
        <v>536</v>
      </c>
      <c r="O32" s="71">
        <f t="shared" si="2"/>
        <v>756</v>
      </c>
      <c r="P32" s="68">
        <v>0</v>
      </c>
      <c r="Q32" s="53">
        <f t="shared" si="3"/>
        <v>-756</v>
      </c>
      <c r="R32" s="16" t="b">
        <v>1</v>
      </c>
      <c r="S32" s="102"/>
      <c r="T32" s="102"/>
    </row>
    <row r="33" spans="1:20" ht="15" customHeight="1">
      <c r="A33" s="23"/>
      <c r="B33" s="158" t="s">
        <v>75</v>
      </c>
      <c r="C33" s="159">
        <v>0</v>
      </c>
      <c r="D33" s="59"/>
      <c r="E33" s="60">
        <v>8</v>
      </c>
      <c r="F33" s="55">
        <v>0</v>
      </c>
      <c r="G33" s="61">
        <v>0</v>
      </c>
      <c r="H33" s="55">
        <v>0</v>
      </c>
      <c r="I33" s="61">
        <v>3</v>
      </c>
      <c r="J33" s="55">
        <v>0</v>
      </c>
      <c r="K33" s="61">
        <v>0</v>
      </c>
      <c r="L33" s="55">
        <v>8</v>
      </c>
      <c r="M33" s="61">
        <v>0</v>
      </c>
      <c r="N33" s="70">
        <f t="shared" si="1"/>
        <v>8</v>
      </c>
      <c r="O33" s="71">
        <f t="shared" si="2"/>
        <v>3</v>
      </c>
      <c r="P33" s="68">
        <v>0</v>
      </c>
      <c r="Q33" s="53">
        <f t="shared" si="3"/>
        <v>-3</v>
      </c>
      <c r="R33" s="16"/>
      <c r="S33" s="102" t="s">
        <v>180</v>
      </c>
      <c r="T33" s="102" t="s">
        <v>181</v>
      </c>
    </row>
    <row r="34" spans="1:20" ht="15" customHeight="1">
      <c r="A34" s="23"/>
      <c r="B34" s="158" t="s">
        <v>76</v>
      </c>
      <c r="C34" s="159"/>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v>2000</v>
      </c>
      <c r="F36" s="55">
        <v>500</v>
      </c>
      <c r="G36" s="61">
        <v>494</v>
      </c>
      <c r="H36" s="55">
        <v>500</v>
      </c>
      <c r="I36" s="61">
        <v>90</v>
      </c>
      <c r="J36" s="55">
        <v>500</v>
      </c>
      <c r="K36" s="61">
        <v>188</v>
      </c>
      <c r="L36" s="55">
        <v>500</v>
      </c>
      <c r="M36" s="61">
        <v>0</v>
      </c>
      <c r="N36" s="70">
        <f t="shared" si="1"/>
        <v>2000</v>
      </c>
      <c r="O36" s="71">
        <f t="shared" si="2"/>
        <v>772</v>
      </c>
      <c r="P36" s="68">
        <v>0</v>
      </c>
      <c r="Q36" s="53">
        <f t="shared" si="3"/>
        <v>-772</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18" ht="15" customHeight="1">
      <c r="A39" s="120"/>
      <c r="B39" s="121"/>
      <c r="C39" s="122"/>
      <c r="D39" s="82"/>
      <c r="E39" s="82"/>
      <c r="F39" s="82"/>
      <c r="G39" s="83"/>
      <c r="H39" s="82"/>
      <c r="I39" s="83"/>
      <c r="J39" s="82"/>
      <c r="K39" s="83"/>
      <c r="L39" s="82"/>
      <c r="M39" s="83"/>
      <c r="N39" s="42"/>
      <c r="O39" s="51"/>
      <c r="P39" s="82"/>
      <c r="Q39" s="53"/>
      <c r="R39" s="16" t="b">
        <v>1</v>
      </c>
    </row>
    <row r="40" spans="1:20" ht="15" customHeight="1">
      <c r="A40" s="27"/>
      <c r="B40" s="158" t="s">
        <v>44</v>
      </c>
      <c r="C40" s="159">
        <v>0</v>
      </c>
      <c r="D40" s="59"/>
      <c r="E40" s="60">
        <v>8</v>
      </c>
      <c r="F40" s="55">
        <v>2</v>
      </c>
      <c r="G40" s="61">
        <v>2</v>
      </c>
      <c r="H40" s="55">
        <v>3</v>
      </c>
      <c r="I40" s="61">
        <v>3</v>
      </c>
      <c r="J40" s="55">
        <v>5</v>
      </c>
      <c r="K40" s="61">
        <v>3</v>
      </c>
      <c r="L40" s="55"/>
      <c r="M40" s="61"/>
      <c r="N40" s="70">
        <f>IF(ISERROR(L40+J40+H40+F40),"Invalid Input",L40+J40+H40+F40)</f>
        <v>10</v>
      </c>
      <c r="O40" s="71">
        <f>IF(ISERROR(G40+I40+K40+M40),"Invalid Input",G40+I40+K40+M40)</f>
        <v>8</v>
      </c>
      <c r="P40" s="68">
        <v>0</v>
      </c>
      <c r="Q40" s="53">
        <f>IF(ISERROR(P40-O40),"Invalid Input",(P40-O40))</f>
        <v>-8</v>
      </c>
      <c r="R40" s="16" t="b">
        <v>1</v>
      </c>
      <c r="S40" s="102" t="s">
        <v>214</v>
      </c>
      <c r="T40" s="102" t="s">
        <v>215</v>
      </c>
    </row>
    <row r="41" spans="1:20" ht="15" customHeight="1">
      <c r="A41" s="27"/>
      <c r="B41" s="158" t="s">
        <v>43</v>
      </c>
      <c r="C41" s="159">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v>0</v>
      </c>
      <c r="H42" s="55"/>
      <c r="I42" s="61">
        <v>0</v>
      </c>
      <c r="J42" s="55"/>
      <c r="K42" s="61">
        <v>134</v>
      </c>
      <c r="L42" s="55"/>
      <c r="M42" s="61">
        <v>112</v>
      </c>
      <c r="N42" s="70">
        <f>IF(ISERROR(L42+J42+H42+F42),"Invalid Input",L42+J42+H42+F42)</f>
        <v>0</v>
      </c>
      <c r="O42" s="71">
        <f>IF(ISERROR(G42+I42+K42+M42),"Invalid Input",G42+I42+K42+M42)</f>
        <v>246</v>
      </c>
      <c r="P42" s="68">
        <v>0</v>
      </c>
      <c r="Q42" s="53">
        <f>IF(ISERROR(P42-O42),"Invalid Input",(P42-O42))</f>
        <v>-246</v>
      </c>
      <c r="R42" s="16" t="b">
        <v>1</v>
      </c>
      <c r="S42" s="102" t="s">
        <v>216</v>
      </c>
      <c r="T42" s="102"/>
    </row>
    <row r="43" spans="1:20" ht="13.5" customHeight="1">
      <c r="A43" s="27"/>
      <c r="B43" s="158" t="s">
        <v>79</v>
      </c>
      <c r="C43" s="159">
        <v>0</v>
      </c>
      <c r="D43" s="59"/>
      <c r="E43" s="60">
        <v>30</v>
      </c>
      <c r="F43" s="55">
        <v>1</v>
      </c>
      <c r="G43" s="61">
        <v>4</v>
      </c>
      <c r="H43" s="55">
        <v>5</v>
      </c>
      <c r="I43" s="61">
        <v>1</v>
      </c>
      <c r="J43" s="55">
        <v>10</v>
      </c>
      <c r="K43" s="61">
        <v>2</v>
      </c>
      <c r="L43" s="55">
        <v>14</v>
      </c>
      <c r="M43" s="61">
        <v>1</v>
      </c>
      <c r="N43" s="70">
        <f>IF(ISERROR(L43+J43+H43+F43),"Invalid Input",L43+J43+H43+F43)</f>
        <v>30</v>
      </c>
      <c r="O43" s="71">
        <f>IF(ISERROR(G43+I43+K43+M43),"Invalid Input",G43+I43+K43+M43)</f>
        <v>8</v>
      </c>
      <c r="P43" s="68">
        <v>0</v>
      </c>
      <c r="Q43" s="53">
        <f>IF(ISERROR(P43-O43),"Invalid Input",(P43-O43))</f>
        <v>-8</v>
      </c>
      <c r="R43" s="100" t="b">
        <v>1</v>
      </c>
      <c r="S43" s="102" t="s">
        <v>217</v>
      </c>
      <c r="T43" s="102" t="s">
        <v>218</v>
      </c>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v>0</v>
      </c>
      <c r="H48" s="55"/>
      <c r="I48" s="61">
        <v>0</v>
      </c>
      <c r="J48" s="55">
        <v>1</v>
      </c>
      <c r="K48" s="61">
        <v>1</v>
      </c>
      <c r="L48" s="55"/>
      <c r="M48" s="61">
        <v>1</v>
      </c>
      <c r="N48" s="70">
        <f>IF(ISERROR(L48+J48+H48+F48),"Invalid Input",L48+J48+H48+F48)</f>
        <v>1</v>
      </c>
      <c r="O48" s="71">
        <f>IF(ISERROR(G48+I48+K48+M48),"Invalid Input",G48+I48+K48+M48)</f>
        <v>2</v>
      </c>
      <c r="P48" s="68">
        <v>0</v>
      </c>
      <c r="Q48" s="53">
        <f>IF(ISERROR(P48-O48),"Invalid Input",(P48-O48))</f>
        <v>-2</v>
      </c>
      <c r="R48" s="16" t="b">
        <v>1</v>
      </c>
      <c r="S48" s="102"/>
      <c r="T48" s="102"/>
    </row>
    <row r="49" spans="1:20" ht="15" customHeight="1">
      <c r="A49" s="17"/>
      <c r="B49" s="158" t="s">
        <v>42</v>
      </c>
      <c r="C49" s="159">
        <v>0</v>
      </c>
      <c r="D49" s="59"/>
      <c r="E49" s="60">
        <v>3600</v>
      </c>
      <c r="F49" s="55"/>
      <c r="G49" s="61">
        <v>0</v>
      </c>
      <c r="H49" s="55"/>
      <c r="I49" s="61">
        <v>0</v>
      </c>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v>10000</v>
      </c>
      <c r="F54" s="55">
        <v>2200</v>
      </c>
      <c r="G54" s="61">
        <v>741</v>
      </c>
      <c r="H54" s="55">
        <v>2200</v>
      </c>
      <c r="I54" s="61">
        <v>599</v>
      </c>
      <c r="J54" s="55">
        <v>2600</v>
      </c>
      <c r="K54" s="61">
        <v>999</v>
      </c>
      <c r="L54" s="55">
        <v>3000</v>
      </c>
      <c r="M54" s="61">
        <v>46</v>
      </c>
      <c r="N54" s="70">
        <f>IF(ISERROR(L54+J54+H54+F54),"Invalid Input",L54+J54+H54+F54)</f>
        <v>10000</v>
      </c>
      <c r="O54" s="71">
        <f>IF(ISERROR(G54+I54+K54+M54),"Invalid Input",G54+I54+K54+M54)</f>
        <v>2385</v>
      </c>
      <c r="P54" s="68">
        <v>0</v>
      </c>
      <c r="Q54" s="53">
        <f>IF(ISERROR(P54-O54),"Invalid Input",(P54-O54))</f>
        <v>-2385</v>
      </c>
      <c r="R54" s="16" t="b">
        <v>1</v>
      </c>
      <c r="S54" s="104" t="s">
        <v>219</v>
      </c>
      <c r="T54" s="104" t="s">
        <v>220</v>
      </c>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v>7602</v>
      </c>
      <c r="F58" s="55">
        <v>0</v>
      </c>
      <c r="G58" s="61">
        <v>0</v>
      </c>
      <c r="H58" s="55">
        <v>100</v>
      </c>
      <c r="I58" s="61">
        <v>0</v>
      </c>
      <c r="J58" s="55">
        <v>0</v>
      </c>
      <c r="K58" s="61">
        <v>0</v>
      </c>
      <c r="L58" s="55"/>
      <c r="M58" s="61"/>
      <c r="N58" s="70">
        <f>IF(ISERROR(L58+J58+H58+F58),"Invalid Input",L58+J58+H58+F58)</f>
        <v>100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v>100</v>
      </c>
      <c r="F61" s="55">
        <v>100</v>
      </c>
      <c r="G61" s="61">
        <v>100</v>
      </c>
      <c r="H61" s="55">
        <v>100</v>
      </c>
      <c r="I61" s="61">
        <v>100</v>
      </c>
      <c r="J61" s="55">
        <v>100</v>
      </c>
      <c r="K61" s="61">
        <v>100</v>
      </c>
      <c r="L61" s="55">
        <v>100</v>
      </c>
      <c r="M61" s="61">
        <v>100</v>
      </c>
      <c r="N61" s="70">
        <f>IF(ISERROR(L61+J61+H61+F61),"Invalid Input",L61+J61+H61+F61)</f>
        <v>400</v>
      </c>
      <c r="O61" s="71">
        <f>IF(ISERROR(G61+I61+K61+M61),"Invalid Input",G61+I61+K61+M61)</f>
        <v>400</v>
      </c>
      <c r="P61" s="68">
        <v>0</v>
      </c>
      <c r="Q61" s="53">
        <f>IF(ISERROR(P61-O61),"Invalid Input",(P61-O61))</f>
        <v>-400</v>
      </c>
      <c r="R61" s="16" t="b">
        <v>1</v>
      </c>
      <c r="S61" s="104"/>
      <c r="T61" s="104"/>
    </row>
    <row r="62" spans="1:20" ht="15" customHeight="1">
      <c r="A62" s="27"/>
      <c r="B62" s="172" t="s">
        <v>80</v>
      </c>
      <c r="C62" s="173"/>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00.5">
      <c r="A63" s="27"/>
      <c r="B63" s="172" t="s">
        <v>82</v>
      </c>
      <c r="C63" s="173"/>
      <c r="D63" s="59"/>
      <c r="E63" s="60">
        <v>134</v>
      </c>
      <c r="F63" s="55">
        <v>134</v>
      </c>
      <c r="G63" s="61">
        <v>182</v>
      </c>
      <c r="H63" s="55">
        <v>134</v>
      </c>
      <c r="I63" s="61">
        <v>186</v>
      </c>
      <c r="J63" s="55">
        <v>134</v>
      </c>
      <c r="K63" s="61">
        <v>184</v>
      </c>
      <c r="L63" s="55">
        <v>134</v>
      </c>
      <c r="M63" s="61">
        <v>204</v>
      </c>
      <c r="N63" s="70">
        <f>IF(ISERROR(L63+J63+H63+F63),"Invalid Input",L63+J63+H63+F63)</f>
        <v>536</v>
      </c>
      <c r="O63" s="71">
        <f>IF(ISERROR(G63+I63+K63+M63),"Invalid Input",G63+I63+K63+M63)</f>
        <v>756</v>
      </c>
      <c r="P63" s="68">
        <v>0</v>
      </c>
      <c r="Q63" s="53">
        <f>IF(ISERROR(P63-O63),"Invalid Input",(P63-O63))</f>
        <v>-756</v>
      </c>
      <c r="R63" s="16"/>
      <c r="S63" s="104" t="s">
        <v>221</v>
      </c>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409.5">
      <c r="A66" s="27"/>
      <c r="B66" s="37" t="s">
        <v>86</v>
      </c>
      <c r="C66" s="38"/>
      <c r="D66" s="59"/>
      <c r="E66" s="60">
        <v>7100</v>
      </c>
      <c r="F66" s="55">
        <v>900</v>
      </c>
      <c r="G66" s="61">
        <v>640</v>
      </c>
      <c r="H66" s="55">
        <v>1500</v>
      </c>
      <c r="I66" s="61">
        <v>400</v>
      </c>
      <c r="J66" s="55">
        <v>2400</v>
      </c>
      <c r="K66" s="61">
        <v>627</v>
      </c>
      <c r="L66" s="55">
        <v>2300</v>
      </c>
      <c r="M66" s="61">
        <v>39</v>
      </c>
      <c r="N66" s="70">
        <f>IF(ISERROR(L66+J66+H66+F66),"Invalid Input",L66+J66+H66+F66)</f>
        <v>7100</v>
      </c>
      <c r="O66" s="71">
        <f>IF(ISERROR(G66+I66+K66+M66),"Invalid Input",G66+I66+K66+M66)</f>
        <v>1706</v>
      </c>
      <c r="P66" s="68">
        <v>0</v>
      </c>
      <c r="Q66" s="53">
        <f>IF(ISERROR(P66-O66),"Invalid Input",(P66-O66))</f>
        <v>-1706</v>
      </c>
      <c r="R66" s="16" t="b">
        <v>1</v>
      </c>
      <c r="S66" s="104" t="s">
        <v>222</v>
      </c>
      <c r="T66" s="133" t="s">
        <v>223</v>
      </c>
    </row>
    <row r="67" spans="1:20" ht="14.25">
      <c r="A67" s="27"/>
      <c r="B67" s="37" t="s">
        <v>83</v>
      </c>
      <c r="C67" s="38"/>
      <c r="D67" s="59"/>
      <c r="E67" s="60">
        <v>30</v>
      </c>
      <c r="F67" s="55">
        <v>10</v>
      </c>
      <c r="G67" s="61">
        <v>0</v>
      </c>
      <c r="H67" s="55">
        <v>20</v>
      </c>
      <c r="I67" s="61">
        <v>0</v>
      </c>
      <c r="J67" s="55">
        <v>0</v>
      </c>
      <c r="K67" s="61">
        <v>0</v>
      </c>
      <c r="L67" s="55">
        <v>20</v>
      </c>
      <c r="M67" s="61">
        <v>0</v>
      </c>
      <c r="N67" s="70">
        <f>IF(ISERROR(L67+J67+H67+F67),"Invalid Input",L67+J67+H67+F67)</f>
        <v>50</v>
      </c>
      <c r="O67" s="71">
        <f>IF(ISERROR(G67+I67+K67+M67),"Invalid Input",G67+I67+K67+M67)</f>
        <v>0</v>
      </c>
      <c r="P67" s="68">
        <v>0</v>
      </c>
      <c r="Q67" s="53">
        <f>IF(ISERROR(P67-O67),"Invalid Input",(P67-O67))</f>
        <v>0</v>
      </c>
      <c r="R67" s="16" t="b">
        <v>1</v>
      </c>
      <c r="S67" s="104"/>
      <c r="T67" s="104" t="s">
        <v>182</v>
      </c>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v>1552</v>
      </c>
      <c r="F69" s="55">
        <v>600</v>
      </c>
      <c r="G69" s="61">
        <v>255</v>
      </c>
      <c r="H69" s="55">
        <v>1200</v>
      </c>
      <c r="I69" s="61">
        <v>300</v>
      </c>
      <c r="J69" s="55">
        <v>600</v>
      </c>
      <c r="K69" s="61">
        <v>0</v>
      </c>
      <c r="L69" s="55">
        <v>1000</v>
      </c>
      <c r="M69" s="61"/>
      <c r="N69" s="70">
        <f>IF(ISERROR(L69+J69+H69+F69),"Invalid Input",L69+J69+H69+F69)</f>
        <v>3400</v>
      </c>
      <c r="O69" s="71">
        <f>IF(ISERROR(G69+I69+K69+M69),"Invalid Input",G69+I69+K69+M69)</f>
        <v>555</v>
      </c>
      <c r="P69" s="68">
        <v>0</v>
      </c>
      <c r="Q69" s="53">
        <f>IF(ISERROR(P69-O69),"Invalid Input",(P69-O69))</f>
        <v>-555</v>
      </c>
      <c r="R69" s="16" t="b">
        <v>1</v>
      </c>
      <c r="S69" s="104"/>
      <c r="T69" s="104" t="s">
        <v>182</v>
      </c>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00.5">
      <c r="A72" s="23"/>
      <c r="B72" s="172" t="s">
        <v>48</v>
      </c>
      <c r="C72" s="173"/>
      <c r="D72" s="59"/>
      <c r="E72" s="60"/>
      <c r="F72" s="55"/>
      <c r="G72" s="61"/>
      <c r="H72" s="55"/>
      <c r="I72" s="61"/>
      <c r="J72" s="55"/>
      <c r="K72" s="61"/>
      <c r="L72" s="55"/>
      <c r="M72" s="61">
        <v>1</v>
      </c>
      <c r="N72" s="70">
        <f aca="true" t="shared" si="4" ref="N72:N83">IF(ISERROR(L72+J72+H72+F72),"Invalid Input",L72+J72+H72+F72)</f>
        <v>0</v>
      </c>
      <c r="O72" s="71">
        <f aca="true" t="shared" si="5" ref="O72:O83">IF(ISERROR(G72+I72+K72+M72),"Invalid Input",G72+I72+K72+M72)</f>
        <v>1</v>
      </c>
      <c r="P72" s="68">
        <v>0</v>
      </c>
      <c r="Q72" s="53">
        <f aca="true" t="shared" si="6" ref="Q72:Q83">IF(ISERROR(P72-O72),"Invalid Input",(P72-O72))</f>
        <v>-1</v>
      </c>
      <c r="R72" s="16" t="b">
        <v>1</v>
      </c>
      <c r="S72" s="104" t="s">
        <v>224</v>
      </c>
      <c r="T72" s="104" t="s">
        <v>225</v>
      </c>
    </row>
    <row r="73" spans="1:20" ht="144">
      <c r="A73" s="27"/>
      <c r="B73" s="172" t="s">
        <v>49</v>
      </c>
      <c r="C73" s="173"/>
      <c r="D73" s="59"/>
      <c r="E73" s="60"/>
      <c r="F73" s="55"/>
      <c r="G73" s="61"/>
      <c r="H73" s="55"/>
      <c r="I73" s="61"/>
      <c r="J73" s="55"/>
      <c r="K73" s="61"/>
      <c r="L73" s="55"/>
      <c r="M73" s="61"/>
      <c r="N73" s="70">
        <f t="shared" si="4"/>
        <v>0</v>
      </c>
      <c r="O73" s="71">
        <f t="shared" si="5"/>
        <v>0</v>
      </c>
      <c r="P73" s="68">
        <v>0</v>
      </c>
      <c r="Q73" s="53">
        <f t="shared" si="6"/>
        <v>0</v>
      </c>
      <c r="R73" s="16" t="b">
        <v>1</v>
      </c>
      <c r="S73" s="104" t="s">
        <v>226</v>
      </c>
      <c r="T73" s="104" t="s">
        <v>227</v>
      </c>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72">
      <c r="A75" s="27"/>
      <c r="B75" s="172" t="s">
        <v>51</v>
      </c>
      <c r="C75" s="173"/>
      <c r="D75" s="59"/>
      <c r="E75" s="60"/>
      <c r="F75" s="55"/>
      <c r="G75" s="61"/>
      <c r="H75" s="55"/>
      <c r="I75" s="61"/>
      <c r="J75" s="55"/>
      <c r="K75" s="61"/>
      <c r="L75" s="55"/>
      <c r="M75" s="61"/>
      <c r="N75" s="70">
        <f t="shared" si="4"/>
        <v>0</v>
      </c>
      <c r="O75" s="71">
        <f t="shared" si="5"/>
        <v>0</v>
      </c>
      <c r="P75" s="68">
        <v>0</v>
      </c>
      <c r="Q75" s="53">
        <f t="shared" si="6"/>
        <v>0</v>
      </c>
      <c r="R75" s="16" t="b">
        <v>1</v>
      </c>
      <c r="S75" s="104" t="s">
        <v>228</v>
      </c>
      <c r="T75" s="104" t="s">
        <v>183</v>
      </c>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t="s">
        <v>229</v>
      </c>
      <c r="T76" s="104" t="s">
        <v>230</v>
      </c>
    </row>
    <row r="77" spans="1:20" ht="14.2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5" customHeight="1">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12"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v>27000</v>
      </c>
      <c r="F86" s="55">
        <v>8000</v>
      </c>
      <c r="G86" s="61">
        <v>3959</v>
      </c>
      <c r="H86" s="55">
        <v>5000</v>
      </c>
      <c r="I86" s="61">
        <v>4268</v>
      </c>
      <c r="J86" s="55">
        <v>5000</v>
      </c>
      <c r="K86" s="61">
        <v>277</v>
      </c>
      <c r="L86" s="55">
        <v>9000</v>
      </c>
      <c r="M86" s="61">
        <v>279</v>
      </c>
      <c r="N86" s="70">
        <f>IF(ISERROR(L86+J86+H86+F86),"Invalid Input",L86+J86+H86+F86)</f>
        <v>27000</v>
      </c>
      <c r="O86" s="71">
        <f>IF(ISERROR(G86+I86+K86+M86),"Invalid Input",G86+I86+K86+M86)</f>
        <v>8783</v>
      </c>
      <c r="P86" s="68">
        <v>0</v>
      </c>
      <c r="Q86" s="53">
        <f>IF(ISERROR(P86-O86),"Invalid Input",(P86-O86))</f>
        <v>-8783</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SheetNames!A5</f>
        <v>TSH</v>
      </c>
      <c r="D88" s="75"/>
    </row>
  </sheetData>
  <sheetProtection/>
  <mergeCells count="48">
    <mergeCell ref="B86:C86"/>
    <mergeCell ref="B49:C49"/>
    <mergeCell ref="B50:C50"/>
    <mergeCell ref="A51:C51"/>
    <mergeCell ref="B54:C54"/>
    <mergeCell ref="B58:C58"/>
    <mergeCell ref="B63:C63"/>
    <mergeCell ref="B61:C61"/>
    <mergeCell ref="B53:C53"/>
    <mergeCell ref="B55:C55"/>
    <mergeCell ref="B83:C83"/>
    <mergeCell ref="B81:C81"/>
    <mergeCell ref="B82:C82"/>
    <mergeCell ref="B77:C77"/>
    <mergeCell ref="B78:C78"/>
    <mergeCell ref="B79:C79"/>
    <mergeCell ref="B37:C37"/>
    <mergeCell ref="A38:C38"/>
    <mergeCell ref="B42:C42"/>
    <mergeCell ref="B34:C34"/>
    <mergeCell ref="B64:C64"/>
    <mergeCell ref="B62:C62"/>
    <mergeCell ref="B40:C40"/>
    <mergeCell ref="B41:C41"/>
    <mergeCell ref="B47:C47"/>
    <mergeCell ref="B48:C48"/>
    <mergeCell ref="B43:C43"/>
    <mergeCell ref="A45:C45"/>
    <mergeCell ref="B33:C33"/>
    <mergeCell ref="B36:C36"/>
    <mergeCell ref="A22:C22"/>
    <mergeCell ref="B24:C24"/>
    <mergeCell ref="B25:C25"/>
    <mergeCell ref="B26:C26"/>
    <mergeCell ref="B27:C27"/>
    <mergeCell ref="B28:C28"/>
    <mergeCell ref="B29:C29"/>
    <mergeCell ref="B30:C30"/>
    <mergeCell ref="B32:C32"/>
    <mergeCell ref="B80:C80"/>
    <mergeCell ref="B57:C57"/>
    <mergeCell ref="B59:C59"/>
    <mergeCell ref="B84:C84"/>
    <mergeCell ref="B72:C72"/>
    <mergeCell ref="B73:C73"/>
    <mergeCell ref="B74:C74"/>
    <mergeCell ref="B75:C75"/>
    <mergeCell ref="B76:C76"/>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27" r:id="rId1"/>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0"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GT421 - Emfuleni</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c r="E10" s="92" t="s">
        <v>33</v>
      </c>
      <c r="F10" s="1"/>
      <c r="G10" s="1"/>
      <c r="H10" s="1"/>
      <c r="I10" s="1"/>
      <c r="J10" s="1"/>
      <c r="K10" s="1"/>
      <c r="L10" s="1"/>
      <c r="M10" s="1"/>
      <c r="N10" s="1"/>
      <c r="O10" s="1"/>
      <c r="P10" s="1"/>
      <c r="Q10" s="1"/>
      <c r="R10" s="1"/>
      <c r="S10" s="94"/>
      <c r="T10" s="94"/>
    </row>
    <row r="11" spans="1:20" ht="14.25">
      <c r="A11" s="67"/>
      <c r="B11" s="62"/>
      <c r="C11" s="127" t="s">
        <v>68</v>
      </c>
      <c r="D11" s="125"/>
      <c r="E11" s="92" t="s">
        <v>33</v>
      </c>
      <c r="F11" s="1"/>
      <c r="G11" s="1"/>
      <c r="H11" s="1"/>
      <c r="I11" s="1"/>
      <c r="J11" s="1"/>
      <c r="K11" s="1"/>
      <c r="L11" s="1"/>
      <c r="M11" s="1"/>
      <c r="N11" s="1"/>
      <c r="O11" s="1"/>
      <c r="P11" s="1"/>
      <c r="Q11" s="1"/>
      <c r="R11" s="1"/>
      <c r="S11" s="94"/>
      <c r="T11" s="94"/>
    </row>
    <row r="12" spans="1:20" ht="14.25">
      <c r="A12" s="67"/>
      <c r="B12" s="62"/>
      <c r="C12" s="127" t="s">
        <v>69</v>
      </c>
      <c r="D12" s="128"/>
      <c r="E12" s="92" t="s">
        <v>33</v>
      </c>
      <c r="F12" s="1"/>
      <c r="G12" s="1"/>
      <c r="H12" s="1"/>
      <c r="I12" s="1"/>
      <c r="J12" s="1"/>
      <c r="K12" s="1"/>
      <c r="L12" s="1"/>
      <c r="M12" s="1"/>
      <c r="N12" s="1"/>
      <c r="O12" s="1"/>
      <c r="P12" s="1"/>
      <c r="Q12" s="1"/>
      <c r="R12" s="1"/>
      <c r="S12" s="94"/>
      <c r="T12" s="94"/>
    </row>
    <row r="13" spans="1:20" ht="14.25">
      <c r="A13" s="67"/>
      <c r="B13" s="62"/>
      <c r="C13" s="127" t="s">
        <v>70</v>
      </c>
      <c r="D13" s="128"/>
      <c r="E13" s="92" t="s">
        <v>33</v>
      </c>
      <c r="F13" s="1"/>
      <c r="G13" s="1"/>
      <c r="H13" s="1"/>
      <c r="I13" s="1"/>
      <c r="J13" s="1"/>
      <c r="K13" s="1"/>
      <c r="L13" s="1"/>
      <c r="M13" s="1"/>
      <c r="N13" s="1"/>
      <c r="O13" s="1"/>
      <c r="P13" s="1"/>
      <c r="Q13" s="1"/>
      <c r="R13" s="1"/>
      <c r="S13" s="94"/>
      <c r="T13" s="94"/>
    </row>
    <row r="14" spans="1:20" ht="14.25">
      <c r="A14" s="67"/>
      <c r="B14" s="62"/>
      <c r="C14" s="127" t="s">
        <v>71</v>
      </c>
      <c r="D14" s="128"/>
      <c r="E14" s="92" t="s">
        <v>33</v>
      </c>
      <c r="F14" s="1"/>
      <c r="G14" s="1"/>
      <c r="H14" s="1"/>
      <c r="I14" s="1"/>
      <c r="J14" s="1"/>
      <c r="K14" s="1"/>
      <c r="L14" s="1"/>
      <c r="M14" s="1"/>
      <c r="N14" s="1"/>
      <c r="O14" s="1"/>
      <c r="P14" s="1"/>
      <c r="Q14" s="1"/>
      <c r="R14" s="1"/>
      <c r="S14" s="94"/>
      <c r="T14" s="94"/>
    </row>
    <row r="15" spans="1:20" ht="14.25">
      <c r="A15" s="67"/>
      <c r="B15" s="62"/>
      <c r="C15" s="124" t="s">
        <v>72</v>
      </c>
      <c r="D15" s="128"/>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c r="A26" s="23"/>
      <c r="B26" s="158" t="s">
        <v>28</v>
      </c>
      <c r="C26" s="159">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c r="A27" s="23"/>
      <c r="B27" s="158" t="s">
        <v>29</v>
      </c>
      <c r="C27" s="159">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c r="A28" s="23"/>
      <c r="B28" s="158" t="s">
        <v>113</v>
      </c>
      <c r="C28" s="159"/>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c r="A30" s="23"/>
      <c r="B30" s="158" t="s">
        <v>36</v>
      </c>
      <c r="C30" s="159"/>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0" ht="15" customHeight="1">
      <c r="A33" s="23"/>
      <c r="B33" s="158" t="s">
        <v>75</v>
      </c>
      <c r="C33" s="159">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0" ht="15" customHeight="1">
      <c r="A34" s="23"/>
      <c r="B34" s="158" t="s">
        <v>76</v>
      </c>
      <c r="C34" s="159"/>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158" t="s">
        <v>43</v>
      </c>
      <c r="C41" s="159">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30"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172" t="s">
        <v>80</v>
      </c>
      <c r="C62" s="173"/>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14.25">
      <c r="A75" s="27"/>
      <c r="B75" s="172" t="s">
        <v>51</v>
      </c>
      <c r="C75" s="173"/>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ht="14.2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4.25">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SheetNames!A6</f>
        <v>GT421</v>
      </c>
      <c r="D88" s="75"/>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5" zoomScaleNormal="85" zoomScalePageLayoutView="0" workbookViewId="0" topLeftCell="A1">
      <selection activeCell="D66" sqref="D6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GT422 - Midvaal</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v>5469</v>
      </c>
      <c r="E6" s="92" t="s">
        <v>33</v>
      </c>
    </row>
    <row r="7" spans="1:20" ht="27">
      <c r="A7" s="67"/>
      <c r="B7" s="62"/>
      <c r="C7" s="127" t="s">
        <v>64</v>
      </c>
      <c r="D7" s="128">
        <v>0</v>
      </c>
      <c r="E7" s="92" t="s">
        <v>32</v>
      </c>
      <c r="F7" s="1"/>
      <c r="G7" s="1"/>
      <c r="H7" s="1"/>
      <c r="I7" s="1"/>
      <c r="J7" s="1"/>
      <c r="K7" s="1"/>
      <c r="L7" s="1"/>
      <c r="M7" s="1"/>
      <c r="N7" s="1"/>
      <c r="O7" s="1"/>
      <c r="P7" s="1"/>
      <c r="Q7" s="1"/>
      <c r="R7" s="1"/>
      <c r="S7" s="94"/>
      <c r="T7" s="94"/>
    </row>
    <row r="8" spans="1:20" ht="14.25">
      <c r="A8" s="67"/>
      <c r="B8" s="62"/>
      <c r="C8" s="123" t="s">
        <v>65</v>
      </c>
      <c r="D8" s="128">
        <v>13243</v>
      </c>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v>19219</v>
      </c>
      <c r="E10" s="92" t="s">
        <v>33</v>
      </c>
      <c r="F10" s="1"/>
      <c r="G10" s="1"/>
      <c r="H10" s="1"/>
      <c r="I10" s="1"/>
      <c r="J10" s="1"/>
      <c r="K10" s="1"/>
      <c r="L10" s="1"/>
      <c r="M10" s="1"/>
      <c r="N10" s="1"/>
      <c r="O10" s="1"/>
      <c r="P10" s="1"/>
      <c r="Q10" s="1"/>
      <c r="R10" s="1"/>
      <c r="S10" s="94"/>
      <c r="T10" s="94"/>
    </row>
    <row r="11" spans="1:20" ht="14.25">
      <c r="A11" s="67"/>
      <c r="B11" s="62"/>
      <c r="C11" s="127" t="s">
        <v>68</v>
      </c>
      <c r="D11" s="125">
        <v>2891</v>
      </c>
      <c r="E11" s="92" t="s">
        <v>33</v>
      </c>
      <c r="F11" s="1"/>
      <c r="G11" s="1"/>
      <c r="H11" s="1"/>
      <c r="I11" s="1"/>
      <c r="J11" s="1"/>
      <c r="K11" s="1"/>
      <c r="L11" s="1"/>
      <c r="M11" s="1"/>
      <c r="N11" s="1"/>
      <c r="O11" s="1"/>
      <c r="P11" s="1"/>
      <c r="Q11" s="1"/>
      <c r="R11" s="1"/>
      <c r="S11" s="94"/>
      <c r="T11" s="94"/>
    </row>
    <row r="12" spans="1:20" ht="14.25">
      <c r="A12" s="67"/>
      <c r="B12" s="62"/>
      <c r="C12" s="127" t="s">
        <v>69</v>
      </c>
      <c r="D12" s="128">
        <v>15457</v>
      </c>
      <c r="E12" s="92" t="s">
        <v>33</v>
      </c>
      <c r="F12" s="1"/>
      <c r="G12" s="1"/>
      <c r="H12" s="1"/>
      <c r="I12" s="1"/>
      <c r="J12" s="1"/>
      <c r="K12" s="1"/>
      <c r="L12" s="1"/>
      <c r="M12" s="1"/>
      <c r="N12" s="1"/>
      <c r="O12" s="1"/>
      <c r="P12" s="1"/>
      <c r="Q12" s="1"/>
      <c r="R12" s="1"/>
      <c r="S12" s="94"/>
      <c r="T12" s="94"/>
    </row>
    <row r="13" spans="1:20" ht="14.25">
      <c r="A13" s="67"/>
      <c r="B13" s="62"/>
      <c r="C13" s="127" t="s">
        <v>70</v>
      </c>
      <c r="D13" s="128">
        <v>4601</v>
      </c>
      <c r="E13" s="92" t="s">
        <v>33</v>
      </c>
      <c r="F13" s="1"/>
      <c r="G13" s="1"/>
      <c r="H13" s="1"/>
      <c r="I13" s="1"/>
      <c r="J13" s="1"/>
      <c r="K13" s="1"/>
      <c r="L13" s="1"/>
      <c r="M13" s="1"/>
      <c r="N13" s="1"/>
      <c r="O13" s="1"/>
      <c r="P13" s="1"/>
      <c r="Q13" s="1"/>
      <c r="R13" s="1"/>
      <c r="S13" s="94"/>
      <c r="T13" s="94"/>
    </row>
    <row r="14" spans="1:20" ht="14.25">
      <c r="A14" s="67"/>
      <c r="B14" s="62"/>
      <c r="C14" s="127" t="s">
        <v>71</v>
      </c>
      <c r="D14" s="128">
        <v>20078</v>
      </c>
      <c r="E14" s="92" t="s">
        <v>33</v>
      </c>
      <c r="F14" s="1"/>
      <c r="G14" s="1"/>
      <c r="H14" s="1"/>
      <c r="I14" s="1"/>
      <c r="J14" s="1"/>
      <c r="K14" s="1"/>
      <c r="L14" s="1"/>
      <c r="M14" s="1"/>
      <c r="N14" s="1"/>
      <c r="O14" s="1"/>
      <c r="P14" s="1"/>
      <c r="Q14" s="1"/>
      <c r="R14" s="1"/>
      <c r="S14" s="94"/>
      <c r="T14" s="94"/>
    </row>
    <row r="15" spans="1:20" ht="14.25">
      <c r="A15" s="67"/>
      <c r="B15" s="62"/>
      <c r="C15" s="124" t="s">
        <v>72</v>
      </c>
      <c r="D15" s="128">
        <v>5469</v>
      </c>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36"/>
      <c r="T24" s="136"/>
    </row>
    <row r="25" spans="1:20" ht="15" customHeight="1">
      <c r="A25" s="23"/>
      <c r="B25" s="158" t="s">
        <v>74</v>
      </c>
      <c r="C25" s="159">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36"/>
      <c r="T25" s="136"/>
    </row>
    <row r="26" spans="1:20" ht="15" customHeight="1">
      <c r="A26" s="23"/>
      <c r="B26" s="158" t="s">
        <v>28</v>
      </c>
      <c r="C26" s="159">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36"/>
      <c r="T26" s="136"/>
    </row>
    <row r="27" spans="1:20" ht="15" customHeight="1">
      <c r="A27" s="23"/>
      <c r="B27" s="158" t="s">
        <v>29</v>
      </c>
      <c r="C27" s="159">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36"/>
      <c r="T27" s="136"/>
    </row>
    <row r="28" spans="1:20" ht="15" customHeight="1">
      <c r="A28" s="23"/>
      <c r="B28" s="158" t="s">
        <v>113</v>
      </c>
      <c r="C28" s="159"/>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36"/>
      <c r="T28" s="136"/>
    </row>
    <row r="29" spans="1:20" ht="15" customHeight="1">
      <c r="A29" s="23"/>
      <c r="B29" s="158" t="s">
        <v>35</v>
      </c>
      <c r="C29" s="159">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36"/>
      <c r="T29" s="136"/>
    </row>
    <row r="30" spans="1:20" ht="15" customHeight="1">
      <c r="A30" s="23"/>
      <c r="B30" s="158" t="s">
        <v>36</v>
      </c>
      <c r="C30" s="159"/>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36"/>
      <c r="T30" s="136"/>
    </row>
    <row r="31" spans="1:20" ht="15" customHeight="1">
      <c r="A31" s="23"/>
      <c r="B31" s="117" t="s">
        <v>111</v>
      </c>
      <c r="C31" s="119"/>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36"/>
      <c r="T31" s="136"/>
    </row>
    <row r="32" spans="1:20" ht="15" customHeight="1">
      <c r="A32" s="23"/>
      <c r="B32" s="158" t="s">
        <v>31</v>
      </c>
      <c r="C32" s="159">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36"/>
      <c r="T32" s="136"/>
    </row>
    <row r="33" spans="1:20" ht="15" customHeight="1">
      <c r="A33" s="23"/>
      <c r="B33" s="158" t="s">
        <v>75</v>
      </c>
      <c r="C33" s="159">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36"/>
      <c r="T33" s="136"/>
    </row>
    <row r="34" spans="1:20" ht="15" customHeight="1">
      <c r="A34" s="23"/>
      <c r="B34" s="158" t="s">
        <v>76</v>
      </c>
      <c r="C34" s="159"/>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36"/>
      <c r="T34" s="136"/>
    </row>
    <row r="35" spans="1:256" s="85" customFormat="1" ht="16.5" customHeight="1">
      <c r="A35" s="23"/>
      <c r="B35" s="117" t="s">
        <v>112</v>
      </c>
      <c r="C35" s="119"/>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36"/>
      <c r="T35" s="13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36"/>
      <c r="T36" s="136"/>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37"/>
      <c r="T37" s="13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36"/>
      <c r="T38" s="136"/>
    </row>
    <row r="39" spans="1:20" ht="15" customHeight="1">
      <c r="A39" s="120"/>
      <c r="B39" s="121"/>
      <c r="C39" s="122"/>
      <c r="D39" s="82"/>
      <c r="E39" s="82"/>
      <c r="F39" s="82"/>
      <c r="G39" s="83"/>
      <c r="H39" s="82"/>
      <c r="I39" s="83"/>
      <c r="J39" s="82"/>
      <c r="K39" s="83"/>
      <c r="L39" s="82"/>
      <c r="M39" s="83"/>
      <c r="N39" s="42"/>
      <c r="O39" s="51"/>
      <c r="P39" s="82"/>
      <c r="Q39" s="53"/>
      <c r="R39" s="16" t="b">
        <v>1</v>
      </c>
      <c r="S39" s="136"/>
      <c r="T39" s="136"/>
    </row>
    <row r="40" spans="1:20" ht="15" customHeight="1">
      <c r="A40" s="27"/>
      <c r="B40" s="158" t="s">
        <v>44</v>
      </c>
      <c r="C40" s="159">
        <v>0</v>
      </c>
      <c r="D40" s="59">
        <v>0</v>
      </c>
      <c r="E40" s="60">
        <v>2</v>
      </c>
      <c r="F40" s="55"/>
      <c r="G40" s="61">
        <v>0</v>
      </c>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36" t="s">
        <v>199</v>
      </c>
      <c r="T40" s="136"/>
    </row>
    <row r="41" spans="1:20" ht="15" customHeight="1">
      <c r="A41" s="27"/>
      <c r="B41" s="158" t="s">
        <v>43</v>
      </c>
      <c r="C41" s="159">
        <v>0</v>
      </c>
      <c r="D41" s="59">
        <v>0</v>
      </c>
      <c r="E41" s="60"/>
      <c r="F41" s="55"/>
      <c r="G41" s="61"/>
      <c r="H41" s="55"/>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36"/>
      <c r="T41" s="136"/>
    </row>
    <row r="42" spans="1:20" ht="15" customHeight="1">
      <c r="A42" s="27"/>
      <c r="B42" s="158" t="s">
        <v>78</v>
      </c>
      <c r="C42" s="159">
        <v>0</v>
      </c>
      <c r="D42" s="59">
        <v>0</v>
      </c>
      <c r="E42" s="60">
        <v>25000</v>
      </c>
      <c r="F42" s="55">
        <v>5000</v>
      </c>
      <c r="G42" s="61">
        <v>5018</v>
      </c>
      <c r="H42" s="55" t="s">
        <v>127</v>
      </c>
      <c r="I42" s="135">
        <v>6186</v>
      </c>
      <c r="J42" s="55">
        <v>20000</v>
      </c>
      <c r="K42" s="61">
        <v>8298</v>
      </c>
      <c r="L42" s="55">
        <v>25000</v>
      </c>
      <c r="M42" s="61">
        <v>38797</v>
      </c>
      <c r="N42" s="70" t="str">
        <f>IF(ISERROR(L42+J42+H42+F42),"Invalid Input",L42+J42+H42+F42)</f>
        <v>Invalid Input</v>
      </c>
      <c r="O42" s="71">
        <f>IF(ISERROR(G42+I42+K42+M42),"Invalid Input",G42+I42+K42+M42)</f>
        <v>58299</v>
      </c>
      <c r="P42" s="68">
        <v>0</v>
      </c>
      <c r="Q42" s="53">
        <f>IF(ISERROR(P42-O42),"Invalid Input",(P42-O42))</f>
        <v>-58299</v>
      </c>
      <c r="R42" s="16" t="b">
        <v>1</v>
      </c>
      <c r="S42" s="136" t="s">
        <v>200</v>
      </c>
      <c r="T42" s="136"/>
    </row>
    <row r="43" spans="1:20" ht="13.5" customHeight="1">
      <c r="A43" s="27"/>
      <c r="B43" s="158" t="s">
        <v>79</v>
      </c>
      <c r="C43" s="159">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36"/>
      <c r="T43" s="136"/>
    </row>
    <row r="44" spans="1:20" ht="6.75" customHeight="1">
      <c r="A44" s="27"/>
      <c r="B44" s="118"/>
      <c r="C44" s="119"/>
      <c r="D44" s="106"/>
      <c r="E44" s="106"/>
      <c r="F44" s="106"/>
      <c r="G44" s="107"/>
      <c r="H44" s="106"/>
      <c r="I44" s="107"/>
      <c r="J44" s="106"/>
      <c r="K44" s="107"/>
      <c r="L44" s="106"/>
      <c r="M44" s="107"/>
      <c r="N44" s="70"/>
      <c r="O44" s="71"/>
      <c r="P44" s="107"/>
      <c r="Q44" s="53"/>
      <c r="R44" s="16"/>
      <c r="S44" s="136"/>
      <c r="T44" s="136"/>
    </row>
    <row r="45" spans="1:20" ht="15" customHeight="1">
      <c r="A45" s="162" t="s">
        <v>26</v>
      </c>
      <c r="B45" s="163"/>
      <c r="C45" s="164"/>
      <c r="D45" s="106"/>
      <c r="E45" s="106"/>
      <c r="F45" s="106"/>
      <c r="G45" s="107"/>
      <c r="H45" s="106"/>
      <c r="I45" s="107"/>
      <c r="J45" s="106"/>
      <c r="K45" s="107"/>
      <c r="L45" s="106"/>
      <c r="M45" s="107"/>
      <c r="N45" s="70"/>
      <c r="O45" s="71"/>
      <c r="P45" s="107"/>
      <c r="Q45" s="53"/>
      <c r="R45" s="16"/>
      <c r="S45" s="136"/>
      <c r="T45" s="136"/>
    </row>
    <row r="46" spans="1:20" ht="15" customHeight="1">
      <c r="A46" s="120"/>
      <c r="B46" s="121"/>
      <c r="C46" s="122"/>
      <c r="D46" s="106"/>
      <c r="E46" s="106"/>
      <c r="F46" s="106"/>
      <c r="G46" s="107"/>
      <c r="H46" s="106"/>
      <c r="I46" s="107"/>
      <c r="J46" s="106"/>
      <c r="K46" s="107"/>
      <c r="L46" s="106"/>
      <c r="M46" s="107"/>
      <c r="N46" s="70"/>
      <c r="O46" s="71"/>
      <c r="P46" s="107"/>
      <c r="Q46" s="53"/>
      <c r="R46" s="16"/>
      <c r="S46" s="136"/>
      <c r="T46" s="136"/>
    </row>
    <row r="47" spans="1:20" ht="15" customHeight="1">
      <c r="A47" s="27"/>
      <c r="B47" s="158" t="s">
        <v>40</v>
      </c>
      <c r="C47" s="159">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36"/>
      <c r="T47" s="136"/>
    </row>
    <row r="48" spans="1:20" ht="15.75" customHeight="1">
      <c r="A48" s="27"/>
      <c r="B48" s="158" t="s">
        <v>41</v>
      </c>
      <c r="C48" s="159">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36"/>
      <c r="T48" s="136"/>
    </row>
    <row r="49" spans="1:20" ht="15" customHeight="1">
      <c r="A49" s="17"/>
      <c r="B49" s="158" t="s">
        <v>42</v>
      </c>
      <c r="C49" s="159">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38"/>
      <c r="T49" s="138"/>
    </row>
    <row r="50" spans="1:20" ht="14.25">
      <c r="A50" s="23"/>
      <c r="B50" s="170">
        <f>COUNTA(B40:B49)</f>
        <v>7</v>
      </c>
      <c r="C50" s="171"/>
      <c r="D50" s="82"/>
      <c r="E50" s="82"/>
      <c r="F50" s="82"/>
      <c r="G50" s="83"/>
      <c r="H50" s="82"/>
      <c r="I50" s="83"/>
      <c r="J50" s="82"/>
      <c r="K50" s="83"/>
      <c r="L50" s="82"/>
      <c r="M50" s="83"/>
      <c r="N50" s="42"/>
      <c r="O50" s="51"/>
      <c r="P50" s="82"/>
      <c r="Q50" s="53"/>
      <c r="R50" s="16" t="b">
        <v>1</v>
      </c>
      <c r="S50" s="138"/>
      <c r="T50" s="138"/>
    </row>
    <row r="51" spans="1:20" ht="26.25" customHeight="1">
      <c r="A51" s="162" t="s">
        <v>20</v>
      </c>
      <c r="B51" s="163"/>
      <c r="C51" s="164"/>
      <c r="D51" s="82"/>
      <c r="E51" s="82"/>
      <c r="F51" s="82"/>
      <c r="G51" s="83"/>
      <c r="H51" s="82"/>
      <c r="I51" s="83"/>
      <c r="J51" s="82"/>
      <c r="K51" s="83"/>
      <c r="L51" s="82"/>
      <c r="M51" s="83"/>
      <c r="N51" s="42"/>
      <c r="O51" s="51"/>
      <c r="P51" s="82"/>
      <c r="Q51" s="53"/>
      <c r="R51" s="16"/>
      <c r="S51" s="138"/>
      <c r="T51" s="138"/>
    </row>
    <row r="52" spans="1:20" ht="15" customHeight="1">
      <c r="A52" s="80" t="s">
        <v>15</v>
      </c>
      <c r="B52" s="121"/>
      <c r="C52" s="122"/>
      <c r="D52" s="82"/>
      <c r="E52" s="82"/>
      <c r="F52" s="82"/>
      <c r="G52" s="83"/>
      <c r="H52" s="82"/>
      <c r="I52" s="83"/>
      <c r="J52" s="82"/>
      <c r="K52" s="83"/>
      <c r="L52" s="82"/>
      <c r="M52" s="83"/>
      <c r="N52" s="42"/>
      <c r="O52" s="51"/>
      <c r="P52" s="82"/>
      <c r="Q52" s="53"/>
      <c r="R52" s="16" t="b">
        <v>1</v>
      </c>
      <c r="S52" s="138"/>
      <c r="T52" s="138"/>
    </row>
    <row r="53" spans="1:20" ht="14.25" customHeight="1">
      <c r="A53" s="23"/>
      <c r="B53" s="158" t="s">
        <v>39</v>
      </c>
      <c r="C53" s="159">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38"/>
      <c r="T53" s="138"/>
    </row>
    <row r="54" spans="1:20" ht="15" customHeight="1">
      <c r="A54" s="27"/>
      <c r="B54" s="158" t="s">
        <v>45</v>
      </c>
      <c r="C54" s="159">
        <v>0</v>
      </c>
      <c r="D54" s="59">
        <v>0</v>
      </c>
      <c r="E54" s="60">
        <v>1000</v>
      </c>
      <c r="F54" s="55">
        <v>0</v>
      </c>
      <c r="G54" s="61">
        <v>122</v>
      </c>
      <c r="H54" s="55">
        <v>0</v>
      </c>
      <c r="I54" s="61">
        <v>136</v>
      </c>
      <c r="J54" s="55">
        <v>0</v>
      </c>
      <c r="K54" s="61">
        <v>148</v>
      </c>
      <c r="L54" s="55">
        <v>0</v>
      </c>
      <c r="M54" s="61">
        <v>696</v>
      </c>
      <c r="N54" s="70">
        <f>IF(ISERROR(L54+J54+H54+F54),"Invalid Input",L54+J54+H54+F54)</f>
        <v>0</v>
      </c>
      <c r="O54" s="71">
        <f>IF(ISERROR(G54+I54+K54+M54),"Invalid Input",G54+I54+K54+M54)</f>
        <v>1102</v>
      </c>
      <c r="P54" s="68">
        <v>0</v>
      </c>
      <c r="Q54" s="53">
        <f>IF(ISERROR(P54-O54),"Invalid Input",(P54-O54))</f>
        <v>-1102</v>
      </c>
      <c r="R54" s="16" t="b">
        <v>1</v>
      </c>
      <c r="S54" s="138" t="s">
        <v>201</v>
      </c>
      <c r="T54" s="138"/>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38"/>
      <c r="T55" s="138"/>
    </row>
    <row r="56" spans="1:20" ht="15" customHeight="1">
      <c r="A56" s="80" t="s">
        <v>16</v>
      </c>
      <c r="B56" s="37"/>
      <c r="C56" s="38"/>
      <c r="D56" s="82"/>
      <c r="E56" s="82"/>
      <c r="F56" s="82"/>
      <c r="G56" s="83"/>
      <c r="H56" s="82"/>
      <c r="I56" s="83"/>
      <c r="J56" s="82"/>
      <c r="K56" s="83"/>
      <c r="L56" s="82"/>
      <c r="M56" s="83"/>
      <c r="N56" s="42"/>
      <c r="O56" s="51"/>
      <c r="P56" s="82"/>
      <c r="Q56" s="53"/>
      <c r="R56" s="16" t="b">
        <v>1</v>
      </c>
      <c r="S56" s="138"/>
      <c r="T56" s="138"/>
    </row>
    <row r="57" spans="1:20" ht="12.75" customHeight="1">
      <c r="A57" s="27"/>
      <c r="B57" s="174" t="s">
        <v>46</v>
      </c>
      <c r="C57" s="175"/>
      <c r="D57" s="59">
        <v>0</v>
      </c>
      <c r="E57" s="60"/>
      <c r="F57" s="55"/>
      <c r="G57" s="61"/>
      <c r="H57" s="55"/>
      <c r="I57" s="61"/>
      <c r="J57" s="55"/>
      <c r="K57" s="61"/>
      <c r="L57" s="55">
        <v>0</v>
      </c>
      <c r="M57" s="61">
        <v>0</v>
      </c>
      <c r="N57" s="70">
        <f>IF(ISERROR(L57+J57+H57+F57),"Invalid Input",L57+J57+H57+F57)</f>
        <v>0</v>
      </c>
      <c r="O57" s="71">
        <f>IF(ISERROR(G57+I57+K57+M57),"Invalid Input",G57+I57+K57+M57)</f>
        <v>0</v>
      </c>
      <c r="P57" s="68">
        <v>0</v>
      </c>
      <c r="Q57" s="53">
        <f>IF(ISERROR(P57-O57),"Invalid Input",(P57-O57))</f>
        <v>0</v>
      </c>
      <c r="R57" s="16" t="b">
        <v>1</v>
      </c>
      <c r="S57" s="138"/>
      <c r="T57" s="138"/>
    </row>
    <row r="58" spans="1:20" ht="15" customHeight="1">
      <c r="A58" s="27"/>
      <c r="B58" s="174" t="s">
        <v>47</v>
      </c>
      <c r="C58" s="175"/>
      <c r="D58" s="59">
        <v>0</v>
      </c>
      <c r="E58" s="60">
        <v>1000</v>
      </c>
      <c r="F58" s="55"/>
      <c r="G58" s="61">
        <v>0</v>
      </c>
      <c r="H58" s="55"/>
      <c r="I58" s="61">
        <v>73</v>
      </c>
      <c r="J58" s="55"/>
      <c r="K58" s="61">
        <v>81</v>
      </c>
      <c r="L58" s="55">
        <v>0</v>
      </c>
      <c r="M58" s="61">
        <v>402</v>
      </c>
      <c r="N58" s="70">
        <f>IF(ISERROR(L58+J58+H58+F58),"Invalid Input",L58+J58+H58+F58)</f>
        <v>0</v>
      </c>
      <c r="O58" s="71">
        <f>IF(ISERROR(G58+I58+K58+M58),"Invalid Input",G58+I58+K58+M58)</f>
        <v>556</v>
      </c>
      <c r="P58" s="68">
        <v>0</v>
      </c>
      <c r="Q58" s="53">
        <f>IF(ISERROR(P58-O58),"Invalid Input",(P58-O58))</f>
        <v>-556</v>
      </c>
      <c r="R58" s="16" t="b">
        <v>1</v>
      </c>
      <c r="S58" s="138" t="s">
        <v>201</v>
      </c>
      <c r="T58" s="138"/>
    </row>
    <row r="59" spans="1:20" ht="14.25">
      <c r="A59" s="17"/>
      <c r="B59" s="170">
        <f>COUNTA(B57:C58)</f>
        <v>2</v>
      </c>
      <c r="C59" s="171"/>
      <c r="D59" s="42"/>
      <c r="E59" s="42"/>
      <c r="F59" s="42"/>
      <c r="G59" s="51"/>
      <c r="H59" s="42"/>
      <c r="I59" s="51"/>
      <c r="J59" s="42"/>
      <c r="K59" s="51"/>
      <c r="L59" s="42"/>
      <c r="M59" s="51"/>
      <c r="N59" s="42"/>
      <c r="O59" s="51"/>
      <c r="P59" s="42"/>
      <c r="Q59" s="53"/>
      <c r="R59" s="16" t="b">
        <v>1</v>
      </c>
      <c r="S59" s="138"/>
      <c r="T59" s="138"/>
    </row>
    <row r="60" spans="1:20" ht="14.25">
      <c r="A60" s="80" t="s">
        <v>17</v>
      </c>
      <c r="B60" s="45"/>
      <c r="C60" s="38"/>
      <c r="D60" s="42"/>
      <c r="E60" s="42"/>
      <c r="F60" s="42"/>
      <c r="G60" s="51"/>
      <c r="H60" s="42"/>
      <c r="I60" s="51"/>
      <c r="J60" s="42"/>
      <c r="K60" s="51"/>
      <c r="L60" s="42"/>
      <c r="M60" s="51"/>
      <c r="N60" s="42"/>
      <c r="O60" s="51"/>
      <c r="P60" s="42"/>
      <c r="Q60" s="53"/>
      <c r="R60" s="16" t="b">
        <v>1</v>
      </c>
      <c r="S60" s="138"/>
      <c r="T60" s="138"/>
    </row>
    <row r="61" spans="1:20" ht="14.25">
      <c r="A61" s="27"/>
      <c r="B61" s="172" t="s">
        <v>81</v>
      </c>
      <c r="C61" s="173"/>
      <c r="D61" s="59">
        <v>0</v>
      </c>
      <c r="E61" s="60">
        <v>350</v>
      </c>
      <c r="F61" s="55"/>
      <c r="G61" s="61">
        <v>221</v>
      </c>
      <c r="H61" s="55"/>
      <c r="I61" s="61">
        <v>297</v>
      </c>
      <c r="J61" s="55"/>
      <c r="K61" s="61">
        <v>383</v>
      </c>
      <c r="L61" s="55">
        <v>0</v>
      </c>
      <c r="M61" s="61">
        <v>456</v>
      </c>
      <c r="N61" s="70">
        <f>IF(ISERROR(L61+J61+H61+F61),"Invalid Input",L61+J61+H61+F61)</f>
        <v>0</v>
      </c>
      <c r="O61" s="71">
        <f>IF(ISERROR(G61+I61+K61+M61),"Invalid Input",G61+I61+K61+M61)</f>
        <v>1357</v>
      </c>
      <c r="P61" s="68">
        <v>0</v>
      </c>
      <c r="Q61" s="53">
        <f>IF(ISERROR(P61-O61),"Invalid Input",(P61-O61))</f>
        <v>-1357</v>
      </c>
      <c r="R61" s="16" t="b">
        <v>1</v>
      </c>
      <c r="S61" s="138" t="s">
        <v>201</v>
      </c>
      <c r="T61" s="138"/>
    </row>
    <row r="62" spans="1:20" ht="15" customHeight="1">
      <c r="A62" s="27"/>
      <c r="B62" s="172" t="s">
        <v>80</v>
      </c>
      <c r="C62" s="173"/>
      <c r="D62" s="59">
        <v>0</v>
      </c>
      <c r="E62" s="60">
        <v>4</v>
      </c>
      <c r="F62" s="55">
        <v>1</v>
      </c>
      <c r="G62" s="61">
        <v>1</v>
      </c>
      <c r="H62" s="55">
        <v>1</v>
      </c>
      <c r="I62" s="61">
        <v>1</v>
      </c>
      <c r="J62" s="55"/>
      <c r="K62" s="61">
        <v>1</v>
      </c>
      <c r="L62" s="55">
        <v>0</v>
      </c>
      <c r="M62" s="61">
        <v>0</v>
      </c>
      <c r="N62" s="70">
        <f>IF(ISERROR(L62+J62+H62+F62),"Invalid Input",L62+J62+H62+F62)</f>
        <v>2</v>
      </c>
      <c r="O62" s="71">
        <f>IF(ISERROR(G62+I62+K62+M62),"Invalid Input",G62+I62+K62+M62)</f>
        <v>3</v>
      </c>
      <c r="P62" s="68">
        <v>0</v>
      </c>
      <c r="Q62" s="53">
        <f>IF(ISERROR(P62-O62),"Invalid Input",(P62-O62))</f>
        <v>-3</v>
      </c>
      <c r="R62" s="16" t="b">
        <v>1</v>
      </c>
      <c r="S62" s="138" t="s">
        <v>202</v>
      </c>
      <c r="T62" s="138"/>
    </row>
    <row r="63" spans="1:20" ht="14.25">
      <c r="A63" s="27"/>
      <c r="B63" s="172" t="s">
        <v>82</v>
      </c>
      <c r="C63" s="173"/>
      <c r="D63" s="59">
        <v>0</v>
      </c>
      <c r="E63" s="60"/>
      <c r="F63" s="55"/>
      <c r="G63" s="61">
        <v>66</v>
      </c>
      <c r="H63" s="55"/>
      <c r="I63" s="61">
        <v>66</v>
      </c>
      <c r="J63" s="55"/>
      <c r="K63" s="61">
        <v>66</v>
      </c>
      <c r="L63" s="55">
        <v>0</v>
      </c>
      <c r="M63" s="61">
        <v>0</v>
      </c>
      <c r="N63" s="70">
        <f>IF(ISERROR(L63+J63+H63+F63),"Invalid Input",L63+J63+H63+F63)</f>
        <v>0</v>
      </c>
      <c r="O63" s="71">
        <f>IF(ISERROR(G63+I63+K63+M63),"Invalid Input",G63+I63+K63+M63)</f>
        <v>198</v>
      </c>
      <c r="P63" s="68">
        <v>0</v>
      </c>
      <c r="Q63" s="53">
        <f>IF(ISERROR(P63-O63),"Invalid Input",(P63-O63))</f>
        <v>-198</v>
      </c>
      <c r="R63" s="16"/>
      <c r="S63" s="138"/>
      <c r="T63" s="138"/>
    </row>
    <row r="64" spans="1:20" ht="14.25">
      <c r="A64" s="27"/>
      <c r="B64" s="170">
        <f>COUNTA(B61:C62)</f>
        <v>2</v>
      </c>
      <c r="C64" s="171"/>
      <c r="D64" s="42"/>
      <c r="E64" s="42"/>
      <c r="F64" s="42"/>
      <c r="G64" s="51"/>
      <c r="H64" s="42"/>
      <c r="I64" s="51"/>
      <c r="J64" s="42"/>
      <c r="K64" s="51"/>
      <c r="L64" s="42"/>
      <c r="M64" s="51"/>
      <c r="N64" s="42"/>
      <c r="O64" s="51"/>
      <c r="P64" s="42"/>
      <c r="Q64" s="53"/>
      <c r="R64" s="16" t="b">
        <v>1</v>
      </c>
      <c r="S64" s="138"/>
      <c r="T64" s="138"/>
    </row>
    <row r="65" spans="1:20" ht="14.25">
      <c r="A65" s="80" t="s">
        <v>18</v>
      </c>
      <c r="B65" s="37"/>
      <c r="C65" s="38"/>
      <c r="D65" s="82"/>
      <c r="E65" s="82"/>
      <c r="F65" s="82"/>
      <c r="G65" s="83"/>
      <c r="H65" s="82"/>
      <c r="I65" s="83"/>
      <c r="J65" s="82"/>
      <c r="K65" s="83"/>
      <c r="L65" s="82"/>
      <c r="M65" s="83"/>
      <c r="N65" s="42"/>
      <c r="O65" s="51"/>
      <c r="P65" s="82"/>
      <c r="Q65" s="53"/>
      <c r="R65" s="16" t="b">
        <v>1</v>
      </c>
      <c r="S65" s="138"/>
      <c r="T65" s="138"/>
    </row>
    <row r="66" spans="1:20" ht="14.25">
      <c r="A66" s="27"/>
      <c r="B66" s="37" t="s">
        <v>86</v>
      </c>
      <c r="C66" s="38"/>
      <c r="D66" s="59">
        <v>0</v>
      </c>
      <c r="E66" s="60">
        <v>500</v>
      </c>
      <c r="F66" s="55">
        <v>0</v>
      </c>
      <c r="G66" s="61">
        <v>108</v>
      </c>
      <c r="H66" s="55">
        <v>0</v>
      </c>
      <c r="I66" s="61">
        <v>612</v>
      </c>
      <c r="J66" s="55"/>
      <c r="K66" s="61">
        <v>176</v>
      </c>
      <c r="L66" s="55">
        <v>0</v>
      </c>
      <c r="M66" s="61">
        <v>1121</v>
      </c>
      <c r="N66" s="70">
        <f>IF(ISERROR(L66+J66+H66+F66),"Invalid Input",L66+J66+H66+F66)</f>
        <v>0</v>
      </c>
      <c r="O66" s="71">
        <f>IF(ISERROR(G66+I66+K66+M66),"Invalid Input",G66+I66+K66+M66)</f>
        <v>2017</v>
      </c>
      <c r="P66" s="68">
        <v>0</v>
      </c>
      <c r="Q66" s="53">
        <f>IF(ISERROR(P66-O66),"Invalid Input",(P66-O66))</f>
        <v>-2017</v>
      </c>
      <c r="R66" s="16" t="b">
        <v>1</v>
      </c>
      <c r="S66" s="138" t="s">
        <v>201</v>
      </c>
      <c r="T66" s="138"/>
    </row>
    <row r="67" spans="1:20" ht="14.25">
      <c r="A67" s="27"/>
      <c r="B67" s="37" t="s">
        <v>83</v>
      </c>
      <c r="C67" s="38"/>
      <c r="D67" s="59">
        <v>0</v>
      </c>
      <c r="E67" s="60">
        <v>1</v>
      </c>
      <c r="F67" s="55"/>
      <c r="G67" s="61"/>
      <c r="H67" s="55"/>
      <c r="I67" s="61"/>
      <c r="J67" s="55"/>
      <c r="K67" s="61"/>
      <c r="L67" s="55">
        <v>0</v>
      </c>
      <c r="M67" s="61">
        <v>0</v>
      </c>
      <c r="N67" s="70">
        <f>IF(ISERROR(L67+J67+H67+F67),"Invalid Input",L67+J67+H67+F67)</f>
        <v>0</v>
      </c>
      <c r="O67" s="71">
        <f>IF(ISERROR(G67+I67+K67+M67),"Invalid Input",G67+I67+K67+M67)</f>
        <v>0</v>
      </c>
      <c r="P67" s="68">
        <v>0</v>
      </c>
      <c r="Q67" s="53">
        <f>IF(ISERROR(P67-O67),"Invalid Input",(P67-O67))</f>
        <v>0</v>
      </c>
      <c r="R67" s="16" t="b">
        <v>1</v>
      </c>
      <c r="S67" s="138"/>
      <c r="T67" s="138"/>
    </row>
    <row r="68" spans="1:20" ht="14.25">
      <c r="A68" s="23"/>
      <c r="B68" s="37" t="s">
        <v>84</v>
      </c>
      <c r="C68" s="38"/>
      <c r="D68" s="59">
        <v>0</v>
      </c>
      <c r="E68" s="60"/>
      <c r="F68" s="55"/>
      <c r="G68" s="61"/>
      <c r="H68" s="55"/>
      <c r="I68" s="61"/>
      <c r="J68" s="55"/>
      <c r="K68" s="61"/>
      <c r="L68" s="55">
        <v>0</v>
      </c>
      <c r="M68" s="61">
        <v>0</v>
      </c>
      <c r="N68" s="70">
        <f>IF(ISERROR(L68+J68+H68+F68),"Invalid Input",L68+J68+H68+F68)</f>
        <v>0</v>
      </c>
      <c r="O68" s="71">
        <f>IF(ISERROR(G68+I68+K68+M68),"Invalid Input",G68+I68+K68+M68)</f>
        <v>0</v>
      </c>
      <c r="P68" s="68">
        <v>0</v>
      </c>
      <c r="Q68" s="53">
        <f>IF(ISERROR(P68-O68),"Invalid Input",(P68-O68))</f>
        <v>0</v>
      </c>
      <c r="R68" s="16" t="b">
        <v>1</v>
      </c>
      <c r="S68" s="138"/>
      <c r="T68" s="138"/>
    </row>
    <row r="69" spans="1:20" ht="14.25">
      <c r="A69" s="17"/>
      <c r="B69" s="37" t="s">
        <v>85</v>
      </c>
      <c r="C69" s="38"/>
      <c r="D69" s="59">
        <v>0</v>
      </c>
      <c r="E69" s="60"/>
      <c r="F69" s="55"/>
      <c r="G69" s="61"/>
      <c r="H69" s="55"/>
      <c r="I69" s="61"/>
      <c r="J69" s="55"/>
      <c r="K69" s="61"/>
      <c r="L69" s="55">
        <v>0</v>
      </c>
      <c r="M69" s="61">
        <v>0</v>
      </c>
      <c r="N69" s="70">
        <f>IF(ISERROR(L69+J69+H69+F69),"Invalid Input",L69+J69+H69+F69)</f>
        <v>0</v>
      </c>
      <c r="O69" s="71">
        <f>IF(ISERROR(G69+I69+K69+M69),"Invalid Input",G69+I69+K69+M69)</f>
        <v>0</v>
      </c>
      <c r="P69" s="68">
        <v>0</v>
      </c>
      <c r="Q69" s="53">
        <f>IF(ISERROR(P69-O69),"Invalid Input",(P69-O69))</f>
        <v>0</v>
      </c>
      <c r="R69" s="16" t="b">
        <v>1</v>
      </c>
      <c r="S69" s="138"/>
      <c r="T69" s="138"/>
    </row>
    <row r="70" spans="4:20" ht="13.5" customHeight="1">
      <c r="D70" s="42"/>
      <c r="E70" s="42"/>
      <c r="F70" s="42"/>
      <c r="G70" s="51"/>
      <c r="H70" s="42"/>
      <c r="I70" s="51"/>
      <c r="J70" s="42"/>
      <c r="K70" s="51"/>
      <c r="L70" s="42"/>
      <c r="M70" s="51"/>
      <c r="N70" s="42"/>
      <c r="O70" s="51"/>
      <c r="P70" s="42"/>
      <c r="Q70" s="53"/>
      <c r="R70" s="16"/>
      <c r="S70" s="138"/>
      <c r="T70" s="138"/>
    </row>
    <row r="71" spans="1:20" ht="14.25">
      <c r="A71" s="80" t="s">
        <v>27</v>
      </c>
      <c r="B71" s="37"/>
      <c r="C71" s="38"/>
      <c r="D71" s="82"/>
      <c r="E71" s="82"/>
      <c r="F71" s="82"/>
      <c r="G71" s="83"/>
      <c r="H71" s="82"/>
      <c r="I71" s="83"/>
      <c r="J71" s="82"/>
      <c r="K71" s="83"/>
      <c r="L71" s="82"/>
      <c r="M71" s="83"/>
      <c r="N71" s="42"/>
      <c r="O71" s="51"/>
      <c r="P71" s="82"/>
      <c r="Q71" s="53"/>
      <c r="R71" s="16" t="b">
        <v>1</v>
      </c>
      <c r="S71" s="138"/>
      <c r="T71" s="138"/>
    </row>
    <row r="72" spans="1:20" ht="14.25">
      <c r="A72" s="23"/>
      <c r="B72" s="172" t="s">
        <v>48</v>
      </c>
      <c r="C72" s="173"/>
      <c r="D72" s="59">
        <v>0</v>
      </c>
      <c r="E72" s="60"/>
      <c r="F72" s="55"/>
      <c r="G72" s="61"/>
      <c r="H72" s="55"/>
      <c r="I72" s="61"/>
      <c r="J72" s="55"/>
      <c r="K72" s="61"/>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38"/>
      <c r="T72" s="138"/>
    </row>
    <row r="73" spans="1:20" ht="14.25">
      <c r="A73" s="27"/>
      <c r="B73" s="172" t="s">
        <v>49</v>
      </c>
      <c r="C73" s="173"/>
      <c r="D73" s="59">
        <v>1</v>
      </c>
      <c r="E73" s="60">
        <v>2</v>
      </c>
      <c r="F73" s="55"/>
      <c r="G73" s="61"/>
      <c r="H73" s="55"/>
      <c r="I73" s="61"/>
      <c r="J73" s="55"/>
      <c r="K73" s="61"/>
      <c r="L73" s="55">
        <v>0</v>
      </c>
      <c r="M73" s="61">
        <v>3</v>
      </c>
      <c r="N73" s="70">
        <f t="shared" si="4"/>
        <v>0</v>
      </c>
      <c r="O73" s="71">
        <f t="shared" si="5"/>
        <v>3</v>
      </c>
      <c r="P73" s="68">
        <v>0</v>
      </c>
      <c r="Q73" s="53">
        <f t="shared" si="6"/>
        <v>-3</v>
      </c>
      <c r="R73" s="16" t="b">
        <v>1</v>
      </c>
      <c r="S73" s="138" t="s">
        <v>203</v>
      </c>
      <c r="T73" s="138" t="s">
        <v>204</v>
      </c>
    </row>
    <row r="74" spans="1:20" ht="26.25" customHeight="1">
      <c r="A74" s="27"/>
      <c r="B74" s="172" t="s">
        <v>50</v>
      </c>
      <c r="C74" s="173"/>
      <c r="D74" s="59">
        <v>0</v>
      </c>
      <c r="E74" s="60"/>
      <c r="F74" s="55"/>
      <c r="G74" s="61"/>
      <c r="H74" s="55"/>
      <c r="I74" s="61"/>
      <c r="J74" s="55"/>
      <c r="K74" s="61"/>
      <c r="L74" s="55">
        <v>0</v>
      </c>
      <c r="M74" s="61">
        <v>1</v>
      </c>
      <c r="N74" s="70">
        <f t="shared" si="4"/>
        <v>0</v>
      </c>
      <c r="O74" s="71">
        <f t="shared" si="5"/>
        <v>1</v>
      </c>
      <c r="P74" s="68">
        <v>0</v>
      </c>
      <c r="Q74" s="53">
        <f t="shared" si="6"/>
        <v>-1</v>
      </c>
      <c r="R74" s="16" t="b">
        <v>1</v>
      </c>
      <c r="S74" s="138"/>
      <c r="T74" s="138"/>
    </row>
    <row r="75" spans="1:20" ht="14.25">
      <c r="A75" s="27"/>
      <c r="B75" s="172" t="s">
        <v>51</v>
      </c>
      <c r="C75" s="173"/>
      <c r="D75" s="59">
        <v>0</v>
      </c>
      <c r="E75" s="60"/>
      <c r="F75" s="55"/>
      <c r="G75" s="61"/>
      <c r="H75" s="55"/>
      <c r="I75" s="61"/>
      <c r="J75" s="55"/>
      <c r="K75" s="61"/>
      <c r="L75" s="55">
        <v>0</v>
      </c>
      <c r="M75" s="61">
        <v>0</v>
      </c>
      <c r="N75" s="70">
        <f t="shared" si="4"/>
        <v>0</v>
      </c>
      <c r="O75" s="71">
        <f t="shared" si="5"/>
        <v>0</v>
      </c>
      <c r="P75" s="68">
        <v>0</v>
      </c>
      <c r="Q75" s="53">
        <f t="shared" si="6"/>
        <v>0</v>
      </c>
      <c r="R75" s="16" t="b">
        <v>1</v>
      </c>
      <c r="S75" s="138"/>
      <c r="T75" s="138"/>
    </row>
    <row r="76" spans="1:20" ht="15" customHeight="1">
      <c r="A76" s="17"/>
      <c r="B76" s="158" t="s">
        <v>52</v>
      </c>
      <c r="C76" s="159"/>
      <c r="D76" s="59">
        <v>0</v>
      </c>
      <c r="E76" s="60"/>
      <c r="F76" s="55"/>
      <c r="G76" s="61"/>
      <c r="H76" s="55"/>
      <c r="I76" s="61"/>
      <c r="J76" s="55"/>
      <c r="K76" s="61"/>
      <c r="L76" s="55">
        <v>0</v>
      </c>
      <c r="M76" s="61">
        <v>6</v>
      </c>
      <c r="N76" s="70">
        <f t="shared" si="4"/>
        <v>0</v>
      </c>
      <c r="O76" s="71">
        <f t="shared" si="5"/>
        <v>6</v>
      </c>
      <c r="P76" s="68">
        <v>0</v>
      </c>
      <c r="Q76" s="53">
        <f t="shared" si="6"/>
        <v>-6</v>
      </c>
      <c r="R76" s="16" t="b">
        <v>1</v>
      </c>
      <c r="S76" s="138"/>
      <c r="T76" s="138"/>
    </row>
    <row r="77" spans="1:20" ht="14.25">
      <c r="A77" s="27"/>
      <c r="B77" s="172" t="s">
        <v>53</v>
      </c>
      <c r="C77" s="173"/>
      <c r="D77" s="59"/>
      <c r="E77" s="60"/>
      <c r="F77" s="55"/>
      <c r="G77" s="61"/>
      <c r="H77" s="55"/>
      <c r="I77" s="61"/>
      <c r="J77" s="55"/>
      <c r="K77" s="61"/>
      <c r="L77" s="55">
        <v>0</v>
      </c>
      <c r="M77" s="61">
        <v>0</v>
      </c>
      <c r="N77" s="70">
        <f t="shared" si="4"/>
        <v>0</v>
      </c>
      <c r="O77" s="71">
        <f t="shared" si="5"/>
        <v>0</v>
      </c>
      <c r="P77" s="68">
        <v>0</v>
      </c>
      <c r="Q77" s="53">
        <f t="shared" si="6"/>
        <v>0</v>
      </c>
      <c r="R77" s="16" t="b">
        <v>1</v>
      </c>
      <c r="S77" s="138"/>
      <c r="T77" s="138"/>
    </row>
    <row r="78" spans="1:20" ht="14.25">
      <c r="A78" s="27"/>
      <c r="B78" s="172" t="s">
        <v>54</v>
      </c>
      <c r="C78" s="173"/>
      <c r="D78" s="59">
        <v>0</v>
      </c>
      <c r="E78" s="60"/>
      <c r="F78" s="55"/>
      <c r="G78" s="61"/>
      <c r="H78" s="55"/>
      <c r="I78" s="61"/>
      <c r="J78" s="55"/>
      <c r="K78" s="61"/>
      <c r="L78" s="55">
        <v>0</v>
      </c>
      <c r="M78" s="61">
        <v>7</v>
      </c>
      <c r="N78" s="70">
        <f t="shared" si="4"/>
        <v>0</v>
      </c>
      <c r="O78" s="71">
        <f t="shared" si="5"/>
        <v>7</v>
      </c>
      <c r="P78" s="68">
        <v>0</v>
      </c>
      <c r="Q78" s="53">
        <f t="shared" si="6"/>
        <v>-7</v>
      </c>
      <c r="R78" s="16" t="b">
        <v>1</v>
      </c>
      <c r="S78" s="138"/>
      <c r="T78" s="138"/>
    </row>
    <row r="79" spans="1:20" ht="14.25">
      <c r="A79" s="17"/>
      <c r="B79" s="172" t="s">
        <v>55</v>
      </c>
      <c r="C79" s="173"/>
      <c r="D79" s="59">
        <v>0</v>
      </c>
      <c r="E79" s="60"/>
      <c r="F79" s="55"/>
      <c r="G79" s="61"/>
      <c r="H79" s="55"/>
      <c r="I79" s="61"/>
      <c r="J79" s="55"/>
      <c r="K79" s="61"/>
      <c r="L79" s="55">
        <v>0</v>
      </c>
      <c r="M79" s="61">
        <v>0</v>
      </c>
      <c r="N79" s="70">
        <f t="shared" si="4"/>
        <v>0</v>
      </c>
      <c r="O79" s="71">
        <f t="shared" si="5"/>
        <v>0</v>
      </c>
      <c r="P79" s="68">
        <v>0</v>
      </c>
      <c r="Q79" s="53">
        <f t="shared" si="6"/>
        <v>0</v>
      </c>
      <c r="R79" s="16" t="b">
        <v>1</v>
      </c>
      <c r="S79" s="138"/>
      <c r="T79" s="138"/>
    </row>
    <row r="80" spans="1:20" ht="14.25">
      <c r="A80" s="27"/>
      <c r="B80" s="172" t="s">
        <v>56</v>
      </c>
      <c r="C80" s="173"/>
      <c r="D80" s="59">
        <v>0</v>
      </c>
      <c r="E80" s="60">
        <v>1</v>
      </c>
      <c r="F80" s="55"/>
      <c r="G80" s="61"/>
      <c r="H80" s="55"/>
      <c r="I80" s="61"/>
      <c r="J80" s="55"/>
      <c r="K80" s="61"/>
      <c r="L80" s="55">
        <v>0</v>
      </c>
      <c r="M80" s="61">
        <v>1</v>
      </c>
      <c r="N80" s="70">
        <f t="shared" si="4"/>
        <v>0</v>
      </c>
      <c r="O80" s="71">
        <f t="shared" si="5"/>
        <v>1</v>
      </c>
      <c r="P80" s="68">
        <v>0</v>
      </c>
      <c r="Q80" s="53">
        <f t="shared" si="6"/>
        <v>-1</v>
      </c>
      <c r="R80" s="16" t="b">
        <v>1</v>
      </c>
      <c r="S80" s="138"/>
      <c r="T80" s="138"/>
    </row>
    <row r="81" spans="1:20" ht="14.25">
      <c r="A81" s="27"/>
      <c r="B81" s="172" t="s">
        <v>57</v>
      </c>
      <c r="C81" s="173"/>
      <c r="D81" s="59">
        <v>0</v>
      </c>
      <c r="E81" s="60"/>
      <c r="F81" s="55"/>
      <c r="G81" s="61"/>
      <c r="H81" s="55"/>
      <c r="I81" s="61"/>
      <c r="J81" s="55"/>
      <c r="K81" s="61"/>
      <c r="L81" s="55">
        <v>0</v>
      </c>
      <c r="M81" s="61">
        <v>0</v>
      </c>
      <c r="N81" s="70">
        <f t="shared" si="4"/>
        <v>0</v>
      </c>
      <c r="O81" s="71">
        <f t="shared" si="5"/>
        <v>0</v>
      </c>
      <c r="P81" s="68">
        <v>0</v>
      </c>
      <c r="Q81" s="53">
        <f t="shared" si="6"/>
        <v>0</v>
      </c>
      <c r="R81" s="16" t="b">
        <v>1</v>
      </c>
      <c r="S81" s="138"/>
      <c r="T81" s="138"/>
    </row>
    <row r="82" spans="1:20" ht="12" customHeight="1">
      <c r="A82" s="27"/>
      <c r="B82" s="172" t="s">
        <v>58</v>
      </c>
      <c r="C82" s="173"/>
      <c r="D82" s="59">
        <v>0</v>
      </c>
      <c r="E82" s="60"/>
      <c r="F82" s="55"/>
      <c r="G82" s="61"/>
      <c r="H82" s="55"/>
      <c r="I82" s="61"/>
      <c r="J82" s="55"/>
      <c r="K82" s="61"/>
      <c r="L82" s="55">
        <v>0</v>
      </c>
      <c r="M82" s="61">
        <v>0</v>
      </c>
      <c r="N82" s="70">
        <f t="shared" si="4"/>
        <v>0</v>
      </c>
      <c r="O82" s="71">
        <f t="shared" si="5"/>
        <v>0</v>
      </c>
      <c r="P82" s="68">
        <v>0</v>
      </c>
      <c r="Q82" s="53">
        <f t="shared" si="6"/>
        <v>0</v>
      </c>
      <c r="R82" s="16" t="b">
        <v>1</v>
      </c>
      <c r="S82" s="138"/>
      <c r="T82" s="138"/>
    </row>
    <row r="83" spans="1:20" ht="14.25">
      <c r="A83" s="27"/>
      <c r="B83" s="172" t="s">
        <v>59</v>
      </c>
      <c r="C83" s="173"/>
      <c r="D83" s="59">
        <v>0</v>
      </c>
      <c r="E83" s="60"/>
      <c r="F83" s="55"/>
      <c r="G83" s="61"/>
      <c r="H83" s="55"/>
      <c r="I83" s="61"/>
      <c r="J83" s="55"/>
      <c r="K83" s="61"/>
      <c r="L83" s="55">
        <v>0</v>
      </c>
      <c r="M83" s="61">
        <v>0</v>
      </c>
      <c r="N83" s="70">
        <f t="shared" si="4"/>
        <v>0</v>
      </c>
      <c r="O83" s="71">
        <f t="shared" si="5"/>
        <v>0</v>
      </c>
      <c r="P83" s="68">
        <v>0</v>
      </c>
      <c r="Q83" s="53">
        <f t="shared" si="6"/>
        <v>0</v>
      </c>
      <c r="R83" s="16" t="b">
        <v>1</v>
      </c>
      <c r="S83" s="138"/>
      <c r="T83" s="138"/>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38"/>
      <c r="T84" s="138"/>
    </row>
    <row r="85" spans="1:20" ht="12.75" customHeight="1">
      <c r="A85" s="80" t="s">
        <v>21</v>
      </c>
      <c r="B85" s="37"/>
      <c r="C85" s="38"/>
      <c r="D85" s="42"/>
      <c r="E85" s="42"/>
      <c r="F85" s="42"/>
      <c r="G85" s="51"/>
      <c r="H85" s="42"/>
      <c r="I85" s="51"/>
      <c r="J85" s="42"/>
      <c r="K85" s="51"/>
      <c r="L85" s="42"/>
      <c r="M85" s="51"/>
      <c r="N85" s="42"/>
      <c r="O85" s="51"/>
      <c r="P85" s="42"/>
      <c r="Q85" s="53"/>
      <c r="R85" s="16" t="b">
        <v>1</v>
      </c>
      <c r="S85" s="138"/>
      <c r="T85" s="138"/>
    </row>
    <row r="86" spans="1:20" ht="15" customHeight="1">
      <c r="A86" s="27"/>
      <c r="B86" s="174" t="s">
        <v>60</v>
      </c>
      <c r="C86" s="175"/>
      <c r="D86" s="59">
        <v>0</v>
      </c>
      <c r="E86" s="60">
        <v>1200</v>
      </c>
      <c r="F86" s="55">
        <v>300</v>
      </c>
      <c r="G86" s="61">
        <v>0</v>
      </c>
      <c r="H86" s="55"/>
      <c r="I86" s="61">
        <v>1779</v>
      </c>
      <c r="J86" s="55"/>
      <c r="K86" s="61">
        <v>1254</v>
      </c>
      <c r="L86" s="55">
        <v>0</v>
      </c>
      <c r="M86" s="61">
        <v>1779</v>
      </c>
      <c r="N86" s="70">
        <f>IF(ISERROR(L86+J86+H86+F86),"Invalid Input",L86+J86+H86+F86)</f>
        <v>300</v>
      </c>
      <c r="O86" s="71">
        <f>IF(ISERROR(G86+I86+K86+M86),"Invalid Input",G86+I86+K86+M86)</f>
        <v>4812</v>
      </c>
      <c r="P86" s="68">
        <v>0</v>
      </c>
      <c r="Q86" s="53">
        <f>IF(ISERROR(P86-O86),"Invalid Input",(P86-O86))</f>
        <v>-4812</v>
      </c>
      <c r="R86" s="16" t="b">
        <v>1</v>
      </c>
      <c r="S86" s="138" t="s">
        <v>205</v>
      </c>
      <c r="T86" s="138"/>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SheetNames!A7</f>
        <v>GT422</v>
      </c>
      <c r="D88" s="75"/>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GT423 - Lesedi</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c r="E10" s="92" t="s">
        <v>33</v>
      </c>
      <c r="F10" s="1"/>
      <c r="G10" s="1"/>
      <c r="H10" s="1"/>
      <c r="I10" s="1"/>
      <c r="J10" s="1"/>
      <c r="K10" s="1"/>
      <c r="L10" s="1"/>
      <c r="M10" s="1"/>
      <c r="N10" s="1"/>
      <c r="O10" s="1"/>
      <c r="P10" s="1"/>
      <c r="Q10" s="1"/>
      <c r="R10" s="1"/>
      <c r="S10" s="94"/>
      <c r="T10" s="94"/>
    </row>
    <row r="11" spans="1:20" ht="14.25">
      <c r="A11" s="67"/>
      <c r="B11" s="62"/>
      <c r="C11" s="127" t="s">
        <v>68</v>
      </c>
      <c r="D11" s="125"/>
      <c r="E11" s="92" t="s">
        <v>33</v>
      </c>
      <c r="F11" s="1"/>
      <c r="G11" s="1"/>
      <c r="H11" s="1"/>
      <c r="I11" s="1"/>
      <c r="J11" s="1"/>
      <c r="K11" s="1"/>
      <c r="L11" s="1"/>
      <c r="M11" s="1"/>
      <c r="N11" s="1"/>
      <c r="O11" s="1"/>
      <c r="P11" s="1"/>
      <c r="Q11" s="1"/>
      <c r="R11" s="1"/>
      <c r="S11" s="94"/>
      <c r="T11" s="94"/>
    </row>
    <row r="12" spans="1:20" ht="14.25">
      <c r="A12" s="67"/>
      <c r="B12" s="62"/>
      <c r="C12" s="127" t="s">
        <v>69</v>
      </c>
      <c r="D12" s="128"/>
      <c r="E12" s="92" t="s">
        <v>33</v>
      </c>
      <c r="F12" s="1"/>
      <c r="G12" s="1"/>
      <c r="H12" s="1"/>
      <c r="I12" s="1"/>
      <c r="J12" s="1"/>
      <c r="K12" s="1"/>
      <c r="L12" s="1"/>
      <c r="M12" s="1"/>
      <c r="N12" s="1"/>
      <c r="O12" s="1"/>
      <c r="P12" s="1"/>
      <c r="Q12" s="1"/>
      <c r="R12" s="1"/>
      <c r="S12" s="94"/>
      <c r="T12" s="94"/>
    </row>
    <row r="13" spans="1:20" ht="14.25">
      <c r="A13" s="67"/>
      <c r="B13" s="62"/>
      <c r="C13" s="127" t="s">
        <v>70</v>
      </c>
      <c r="D13" s="128"/>
      <c r="E13" s="92" t="s">
        <v>33</v>
      </c>
      <c r="F13" s="1"/>
      <c r="G13" s="1"/>
      <c r="H13" s="1"/>
      <c r="I13" s="1"/>
      <c r="J13" s="1"/>
      <c r="K13" s="1"/>
      <c r="L13" s="1"/>
      <c r="M13" s="1"/>
      <c r="N13" s="1"/>
      <c r="O13" s="1"/>
      <c r="P13" s="1"/>
      <c r="Q13" s="1"/>
      <c r="R13" s="1"/>
      <c r="S13" s="94"/>
      <c r="T13" s="94"/>
    </row>
    <row r="14" spans="1:20" ht="14.25">
      <c r="A14" s="67"/>
      <c r="B14" s="62"/>
      <c r="C14" s="127" t="s">
        <v>71</v>
      </c>
      <c r="D14" s="128"/>
      <c r="E14" s="92" t="s">
        <v>33</v>
      </c>
      <c r="F14" s="1"/>
      <c r="G14" s="1"/>
      <c r="H14" s="1"/>
      <c r="I14" s="1"/>
      <c r="J14" s="1"/>
      <c r="K14" s="1"/>
      <c r="L14" s="1"/>
      <c r="M14" s="1"/>
      <c r="N14" s="1"/>
      <c r="O14" s="1"/>
      <c r="P14" s="1"/>
      <c r="Q14" s="1"/>
      <c r="R14" s="1"/>
      <c r="S14" s="94"/>
      <c r="T14" s="94"/>
    </row>
    <row r="15" spans="1:20" ht="14.25">
      <c r="A15" s="67"/>
      <c r="B15" s="62"/>
      <c r="C15" s="124" t="s">
        <v>72</v>
      </c>
      <c r="D15" s="128"/>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c r="A26" s="23"/>
      <c r="B26" s="158" t="s">
        <v>28</v>
      </c>
      <c r="C26" s="159">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c r="A27" s="23"/>
      <c r="B27" s="158" t="s">
        <v>29</v>
      </c>
      <c r="C27" s="159">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c r="A28" s="23"/>
      <c r="B28" s="158" t="s">
        <v>113</v>
      </c>
      <c r="C28" s="159"/>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c r="A30" s="23"/>
      <c r="B30" s="158" t="s">
        <v>36</v>
      </c>
      <c r="C30" s="159"/>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0" ht="15" customHeight="1">
      <c r="A33" s="23"/>
      <c r="B33" s="158" t="s">
        <v>75</v>
      </c>
      <c r="C33" s="159">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0" ht="15" customHeight="1">
      <c r="A34" s="23"/>
      <c r="B34" s="158" t="s">
        <v>76</v>
      </c>
      <c r="C34" s="159"/>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158" t="s">
        <v>43</v>
      </c>
      <c r="C41" s="159">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172" t="s">
        <v>80</v>
      </c>
      <c r="C62" s="173"/>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14.25">
      <c r="A75" s="27"/>
      <c r="B75" s="172" t="s">
        <v>51</v>
      </c>
      <c r="C75" s="173"/>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ht="14.2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4.25">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SheetNames!A8</f>
        <v>GT423</v>
      </c>
      <c r="D88" s="75"/>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E24" sqref="E2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4.25">
      <c r="A1" s="65" t="str">
        <f>A88&amp;" - "&amp;VLOOKUP(A88,SheetNames!A2:C13,3,FALSE)</f>
        <v>DC42 - Sedibeng</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27.75">
      <c r="D4" s="90" t="s">
        <v>34</v>
      </c>
    </row>
    <row r="5" spans="3:5" ht="27">
      <c r="C5" s="124" t="s">
        <v>63</v>
      </c>
      <c r="D5" s="125"/>
      <c r="E5" s="93" t="s">
        <v>37</v>
      </c>
    </row>
    <row r="6" spans="3:5" ht="14.25">
      <c r="C6" s="124" t="s">
        <v>30</v>
      </c>
      <c r="D6" s="126"/>
      <c r="E6" s="92" t="s">
        <v>33</v>
      </c>
    </row>
    <row r="7" spans="1:20" ht="27">
      <c r="A7" s="67"/>
      <c r="B7" s="62"/>
      <c r="C7" s="127" t="s">
        <v>64</v>
      </c>
      <c r="D7" s="128"/>
      <c r="E7" s="92" t="s">
        <v>32</v>
      </c>
      <c r="F7" s="1"/>
      <c r="G7" s="1"/>
      <c r="H7" s="1"/>
      <c r="I7" s="1"/>
      <c r="J7" s="1"/>
      <c r="K7" s="1"/>
      <c r="L7" s="1"/>
      <c r="M7" s="1"/>
      <c r="N7" s="1"/>
      <c r="O7" s="1"/>
      <c r="P7" s="1"/>
      <c r="Q7" s="1"/>
      <c r="R7" s="1"/>
      <c r="S7" s="94"/>
      <c r="T7" s="94"/>
    </row>
    <row r="8" spans="1:20" ht="14.2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4.25">
      <c r="A10" s="67"/>
      <c r="B10" s="62"/>
      <c r="C10" s="127" t="s">
        <v>67</v>
      </c>
      <c r="D10" s="128"/>
      <c r="E10" s="92" t="s">
        <v>33</v>
      </c>
      <c r="F10" s="1"/>
      <c r="G10" s="1"/>
      <c r="H10" s="1"/>
      <c r="I10" s="1"/>
      <c r="J10" s="1"/>
      <c r="K10" s="1"/>
      <c r="L10" s="1"/>
      <c r="M10" s="1"/>
      <c r="N10" s="1"/>
      <c r="O10" s="1"/>
      <c r="P10" s="1"/>
      <c r="Q10" s="1"/>
      <c r="R10" s="1"/>
      <c r="S10" s="94"/>
      <c r="T10" s="94"/>
    </row>
    <row r="11" spans="1:20" ht="14.25">
      <c r="A11" s="67"/>
      <c r="B11" s="62"/>
      <c r="C11" s="127" t="s">
        <v>68</v>
      </c>
      <c r="D11" s="125"/>
      <c r="E11" s="92" t="s">
        <v>33</v>
      </c>
      <c r="F11" s="1"/>
      <c r="G11" s="1"/>
      <c r="H11" s="1"/>
      <c r="I11" s="1"/>
      <c r="J11" s="1"/>
      <c r="K11" s="1"/>
      <c r="L11" s="1"/>
      <c r="M11" s="1"/>
      <c r="N11" s="1"/>
      <c r="O11" s="1"/>
      <c r="P11" s="1"/>
      <c r="Q11" s="1"/>
      <c r="R11" s="1"/>
      <c r="S11" s="94"/>
      <c r="T11" s="94"/>
    </row>
    <row r="12" spans="1:20" ht="14.25">
      <c r="A12" s="67"/>
      <c r="B12" s="62"/>
      <c r="C12" s="127" t="s">
        <v>69</v>
      </c>
      <c r="D12" s="128"/>
      <c r="E12" s="92" t="s">
        <v>33</v>
      </c>
      <c r="F12" s="1"/>
      <c r="G12" s="1"/>
      <c r="H12" s="1"/>
      <c r="I12" s="1"/>
      <c r="J12" s="1"/>
      <c r="K12" s="1"/>
      <c r="L12" s="1"/>
      <c r="M12" s="1"/>
      <c r="N12" s="1"/>
      <c r="O12" s="1"/>
      <c r="P12" s="1"/>
      <c r="Q12" s="1"/>
      <c r="R12" s="1"/>
      <c r="S12" s="94"/>
      <c r="T12" s="94"/>
    </row>
    <row r="13" spans="1:20" ht="14.25">
      <c r="A13" s="67"/>
      <c r="B13" s="62"/>
      <c r="C13" s="127" t="s">
        <v>70</v>
      </c>
      <c r="D13" s="128"/>
      <c r="E13" s="92" t="s">
        <v>33</v>
      </c>
      <c r="F13" s="1"/>
      <c r="G13" s="1"/>
      <c r="H13" s="1"/>
      <c r="I13" s="1"/>
      <c r="J13" s="1"/>
      <c r="K13" s="1"/>
      <c r="L13" s="1"/>
      <c r="M13" s="1"/>
      <c r="N13" s="1"/>
      <c r="O13" s="1"/>
      <c r="P13" s="1"/>
      <c r="Q13" s="1"/>
      <c r="R13" s="1"/>
      <c r="S13" s="94"/>
      <c r="T13" s="94"/>
    </row>
    <row r="14" spans="1:20" ht="14.25">
      <c r="A14" s="67"/>
      <c r="B14" s="62"/>
      <c r="C14" s="127" t="s">
        <v>71</v>
      </c>
      <c r="D14" s="128"/>
      <c r="E14" s="92" t="s">
        <v>33</v>
      </c>
      <c r="F14" s="1"/>
      <c r="G14" s="1"/>
      <c r="H14" s="1"/>
      <c r="I14" s="1"/>
      <c r="J14" s="1"/>
      <c r="K14" s="1"/>
      <c r="L14" s="1"/>
      <c r="M14" s="1"/>
      <c r="N14" s="1"/>
      <c r="O14" s="1"/>
      <c r="P14" s="1"/>
      <c r="Q14" s="1"/>
      <c r="R14" s="1"/>
      <c r="S14" s="94"/>
      <c r="T14" s="94"/>
    </row>
    <row r="15" spans="1:20" ht="14.25">
      <c r="A15" s="67"/>
      <c r="B15" s="62"/>
      <c r="C15" s="124" t="s">
        <v>72</v>
      </c>
      <c r="D15" s="128"/>
      <c r="E15" s="92" t="s">
        <v>33</v>
      </c>
      <c r="F15" s="1"/>
      <c r="G15" s="1"/>
      <c r="H15" s="1"/>
      <c r="I15" s="1"/>
      <c r="J15" s="1"/>
      <c r="K15" s="1"/>
      <c r="L15" s="1"/>
      <c r="M15" s="1"/>
      <c r="N15" s="1"/>
      <c r="O15" s="1"/>
      <c r="P15" s="1"/>
      <c r="Q15" s="1"/>
      <c r="R15" s="1"/>
      <c r="S15" s="94"/>
      <c r="T15" s="94"/>
    </row>
    <row r="16" spans="1:20" ht="14.25">
      <c r="A16" s="67"/>
      <c r="B16" s="62"/>
      <c r="C16" s="88"/>
      <c r="D16" s="64"/>
      <c r="E16" s="3"/>
      <c r="F16" s="1"/>
      <c r="G16" s="1"/>
      <c r="H16" s="1"/>
      <c r="I16" s="1"/>
      <c r="J16" s="1"/>
      <c r="K16" s="1"/>
      <c r="L16" s="1"/>
      <c r="M16" s="1"/>
      <c r="N16" s="1"/>
      <c r="O16" s="1"/>
      <c r="P16" s="1"/>
      <c r="Q16" s="1"/>
      <c r="R16" s="1"/>
      <c r="S16" s="94"/>
      <c r="T16" s="94"/>
    </row>
    <row r="17" spans="1:20" ht="14.25">
      <c r="A17" s="67" t="s">
        <v>126</v>
      </c>
      <c r="B17" s="62"/>
      <c r="C17" s="63"/>
      <c r="D17" s="64"/>
      <c r="E17" s="3"/>
      <c r="F17" s="1"/>
      <c r="G17" s="1"/>
      <c r="H17" s="1"/>
      <c r="I17" s="1"/>
      <c r="J17" s="1"/>
      <c r="K17" s="1"/>
      <c r="L17" s="1"/>
      <c r="M17" s="1"/>
      <c r="N17" s="1"/>
      <c r="O17" s="1"/>
      <c r="P17" s="1"/>
      <c r="Q17" s="1"/>
      <c r="R17" s="1"/>
      <c r="S17" s="94"/>
      <c r="T17" s="94"/>
    </row>
    <row r="18" spans="1:20" ht="82.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98"/>
      <c r="T19" s="98"/>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4.25">
      <c r="A21" s="9" t="s">
        <v>1</v>
      </c>
      <c r="B21" s="10"/>
      <c r="C21" s="10"/>
      <c r="D21" s="15"/>
      <c r="E21" s="11"/>
      <c r="F21" s="12"/>
      <c r="G21" s="13"/>
      <c r="H21" s="12"/>
      <c r="I21" s="13"/>
      <c r="J21" s="12"/>
      <c r="K21" s="13"/>
      <c r="L21" s="12"/>
      <c r="M21" s="14"/>
      <c r="N21" s="12"/>
      <c r="O21" s="15"/>
      <c r="P21" s="13"/>
      <c r="Q21" s="48"/>
      <c r="R21" s="16"/>
      <c r="S21" s="99"/>
      <c r="T21" s="99"/>
    </row>
    <row r="22" spans="1:20" ht="14.25">
      <c r="A22" s="167" t="s">
        <v>19</v>
      </c>
      <c r="B22" s="168"/>
      <c r="C22" s="16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58" t="s">
        <v>73</v>
      </c>
      <c r="C24" s="159">
        <v>0</v>
      </c>
      <c r="D24" s="59"/>
      <c r="E24" s="60"/>
      <c r="F24" s="55"/>
      <c r="G24" s="61"/>
      <c r="H24" s="55"/>
      <c r="I24" s="61"/>
      <c r="J24" s="55"/>
      <c r="K24" s="61"/>
      <c r="L24" s="55"/>
      <c r="M24" s="61"/>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158" t="s">
        <v>74</v>
      </c>
      <c r="C25" s="159">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c r="A26" s="23"/>
      <c r="B26" s="158" t="s">
        <v>28</v>
      </c>
      <c r="C26" s="159">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c r="A27" s="23"/>
      <c r="B27" s="158" t="s">
        <v>29</v>
      </c>
      <c r="C27" s="159">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c r="A28" s="23"/>
      <c r="B28" s="158" t="s">
        <v>113</v>
      </c>
      <c r="C28" s="159"/>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c r="A29" s="23"/>
      <c r="B29" s="158" t="s">
        <v>35</v>
      </c>
      <c r="C29" s="159">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c r="A30" s="23"/>
      <c r="B30" s="158" t="s">
        <v>36</v>
      </c>
      <c r="C30" s="159"/>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c r="A32" s="23"/>
      <c r="B32" s="158" t="s">
        <v>31</v>
      </c>
      <c r="C32" s="159">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0" ht="15" customHeight="1">
      <c r="A33" s="23"/>
      <c r="B33" s="158" t="s">
        <v>75</v>
      </c>
      <c r="C33" s="159">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0" ht="15" customHeight="1">
      <c r="A34" s="23"/>
      <c r="B34" s="158" t="s">
        <v>76</v>
      </c>
      <c r="C34" s="159"/>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8" t="s">
        <v>77</v>
      </c>
      <c r="C36" s="159"/>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7.5" customHeight="1">
      <c r="A37" s="81"/>
      <c r="B37" s="160">
        <f>COUNTA(B24:B36)</f>
        <v>13</v>
      </c>
      <c r="C37" s="161"/>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62" t="s">
        <v>38</v>
      </c>
      <c r="B38" s="163"/>
      <c r="C38" s="164"/>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158" t="s">
        <v>44</v>
      </c>
      <c r="C40" s="159">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158" t="s">
        <v>43</v>
      </c>
      <c r="C41" s="159">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158" t="s">
        <v>78</v>
      </c>
      <c r="C42" s="159">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158" t="s">
        <v>79</v>
      </c>
      <c r="C43" s="159">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162" t="s">
        <v>26</v>
      </c>
      <c r="B45" s="163"/>
      <c r="C45" s="164"/>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158" t="s">
        <v>40</v>
      </c>
      <c r="C47" s="159">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158" t="s">
        <v>41</v>
      </c>
      <c r="C48" s="159">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158" t="s">
        <v>42</v>
      </c>
      <c r="C49" s="159">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ht="14.25">
      <c r="A50" s="23"/>
      <c r="B50" s="170">
        <f>COUNTA(B40:B49)</f>
        <v>7</v>
      </c>
      <c r="C50" s="171"/>
      <c r="D50" s="82"/>
      <c r="E50" s="82"/>
      <c r="F50" s="82"/>
      <c r="G50" s="83"/>
      <c r="H50" s="82"/>
      <c r="I50" s="83"/>
      <c r="J50" s="82"/>
      <c r="K50" s="83"/>
      <c r="L50" s="82"/>
      <c r="M50" s="83"/>
      <c r="N50" s="42"/>
      <c r="O50" s="51"/>
      <c r="P50" s="82"/>
      <c r="Q50" s="53"/>
      <c r="R50" s="16" t="b">
        <v>1</v>
      </c>
      <c r="S50" s="104"/>
      <c r="T50" s="104"/>
    </row>
    <row r="51" spans="1:20" ht="26.25" customHeight="1">
      <c r="A51" s="162" t="s">
        <v>20</v>
      </c>
      <c r="B51" s="163"/>
      <c r="C51" s="164"/>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158" t="s">
        <v>39</v>
      </c>
      <c r="C53" s="159">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158" t="s">
        <v>45</v>
      </c>
      <c r="C54" s="159">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170">
        <f>COUNTA(B53:B54)</f>
        <v>2</v>
      </c>
      <c r="C55" s="171"/>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174" t="s">
        <v>46</v>
      </c>
      <c r="C57" s="175"/>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174" t="s">
        <v>47</v>
      </c>
      <c r="C58" s="175"/>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ht="14.25">
      <c r="A59" s="17"/>
      <c r="B59" s="170">
        <f>COUNTA(B57:C58)</f>
        <v>2</v>
      </c>
      <c r="C59" s="171"/>
      <c r="D59" s="42"/>
      <c r="E59" s="42"/>
      <c r="F59" s="42"/>
      <c r="G59" s="51"/>
      <c r="H59" s="42"/>
      <c r="I59" s="51"/>
      <c r="J59" s="42"/>
      <c r="K59" s="51"/>
      <c r="L59" s="42"/>
      <c r="M59" s="51"/>
      <c r="N59" s="42"/>
      <c r="O59" s="51"/>
      <c r="P59" s="42"/>
      <c r="Q59" s="53"/>
      <c r="R59" s="16" t="b">
        <v>1</v>
      </c>
      <c r="S59" s="104"/>
      <c r="T59" s="104"/>
    </row>
    <row r="60" spans="1:20" ht="14.25">
      <c r="A60" s="80" t="s">
        <v>17</v>
      </c>
      <c r="B60" s="45"/>
      <c r="C60" s="38"/>
      <c r="D60" s="42"/>
      <c r="E60" s="42"/>
      <c r="F60" s="42"/>
      <c r="G60" s="51"/>
      <c r="H60" s="42"/>
      <c r="I60" s="51"/>
      <c r="J60" s="42"/>
      <c r="K60" s="51"/>
      <c r="L60" s="42"/>
      <c r="M60" s="51"/>
      <c r="N60" s="42"/>
      <c r="O60" s="51"/>
      <c r="P60" s="42"/>
      <c r="Q60" s="53"/>
      <c r="R60" s="16" t="b">
        <v>1</v>
      </c>
      <c r="S60" s="104"/>
      <c r="T60" s="104"/>
    </row>
    <row r="61" spans="1:20" ht="14.25">
      <c r="A61" s="27"/>
      <c r="B61" s="172" t="s">
        <v>81</v>
      </c>
      <c r="C61" s="173"/>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172" t="s">
        <v>80</v>
      </c>
      <c r="C62" s="173"/>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ht="14.25">
      <c r="A63" s="27"/>
      <c r="B63" s="172" t="s">
        <v>82</v>
      </c>
      <c r="C63" s="173"/>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ht="14.25">
      <c r="A64" s="27"/>
      <c r="B64" s="170">
        <f>COUNTA(B61:C62)</f>
        <v>2</v>
      </c>
      <c r="C64" s="171"/>
      <c r="D64" s="42"/>
      <c r="E64" s="42"/>
      <c r="F64" s="42"/>
      <c r="G64" s="51"/>
      <c r="H64" s="42"/>
      <c r="I64" s="51"/>
      <c r="J64" s="42"/>
      <c r="K64" s="51"/>
      <c r="L64" s="42"/>
      <c r="M64" s="51"/>
      <c r="N64" s="42"/>
      <c r="O64" s="51"/>
      <c r="P64" s="42"/>
      <c r="Q64" s="53"/>
      <c r="R64" s="16" t="b">
        <v>1</v>
      </c>
      <c r="S64" s="104"/>
      <c r="T64" s="104"/>
    </row>
    <row r="65" spans="1:20" ht="14.25">
      <c r="A65" s="80" t="s">
        <v>18</v>
      </c>
      <c r="B65" s="37"/>
      <c r="C65" s="38"/>
      <c r="D65" s="82"/>
      <c r="E65" s="82"/>
      <c r="F65" s="82"/>
      <c r="G65" s="83"/>
      <c r="H65" s="82"/>
      <c r="I65" s="83"/>
      <c r="J65" s="82"/>
      <c r="K65" s="83"/>
      <c r="L65" s="82"/>
      <c r="M65" s="83"/>
      <c r="N65" s="42"/>
      <c r="O65" s="51"/>
      <c r="P65" s="82"/>
      <c r="Q65" s="53"/>
      <c r="R65" s="16" t="b">
        <v>1</v>
      </c>
      <c r="S65" s="104"/>
      <c r="T65" s="104"/>
    </row>
    <row r="66" spans="1:20" ht="14.25">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ht="14.25">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ht="14.25">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ht="14.25">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4.25">
      <c r="A71" s="80" t="s">
        <v>27</v>
      </c>
      <c r="B71" s="37"/>
      <c r="C71" s="38"/>
      <c r="D71" s="82"/>
      <c r="E71" s="82"/>
      <c r="F71" s="82"/>
      <c r="G71" s="83"/>
      <c r="H71" s="82"/>
      <c r="I71" s="83"/>
      <c r="J71" s="82"/>
      <c r="K71" s="83"/>
      <c r="L71" s="82"/>
      <c r="M71" s="83"/>
      <c r="N71" s="42"/>
      <c r="O71" s="51"/>
      <c r="P71" s="82"/>
      <c r="Q71" s="53"/>
      <c r="R71" s="16" t="b">
        <v>1</v>
      </c>
      <c r="S71" s="104"/>
      <c r="T71" s="104"/>
    </row>
    <row r="72" spans="1:20" ht="14.25">
      <c r="A72" s="23"/>
      <c r="B72" s="172" t="s">
        <v>48</v>
      </c>
      <c r="C72" s="173"/>
      <c r="D72" s="59"/>
      <c r="E72" s="60"/>
      <c r="F72" s="55"/>
      <c r="G72" s="61"/>
      <c r="H72" s="55"/>
      <c r="I72" s="61"/>
      <c r="J72" s="55"/>
      <c r="K72" s="61"/>
      <c r="L72" s="55"/>
      <c r="M72" s="61"/>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4.25">
      <c r="A73" s="27"/>
      <c r="B73" s="172" t="s">
        <v>49</v>
      </c>
      <c r="C73" s="173"/>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c r="A74" s="27"/>
      <c r="B74" s="172" t="s">
        <v>50</v>
      </c>
      <c r="C74" s="173"/>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14.25">
      <c r="A75" s="27"/>
      <c r="B75" s="172" t="s">
        <v>51</v>
      </c>
      <c r="C75" s="173"/>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c r="A76" s="17"/>
      <c r="B76" s="158" t="s">
        <v>52</v>
      </c>
      <c r="C76" s="159"/>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ht="14.25">
      <c r="A77" s="27"/>
      <c r="B77" s="172" t="s">
        <v>53</v>
      </c>
      <c r="C77" s="173"/>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ht="14.25">
      <c r="A78" s="27"/>
      <c r="B78" s="172" t="s">
        <v>54</v>
      </c>
      <c r="C78" s="173"/>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ht="14.25">
      <c r="A79" s="17"/>
      <c r="B79" s="172" t="s">
        <v>55</v>
      </c>
      <c r="C79" s="173"/>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4.25">
      <c r="A80" s="27"/>
      <c r="B80" s="172" t="s">
        <v>56</v>
      </c>
      <c r="C80" s="173"/>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ht="14.25">
      <c r="A81" s="27"/>
      <c r="B81" s="172" t="s">
        <v>57</v>
      </c>
      <c r="C81" s="173"/>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c r="A82" s="27"/>
      <c r="B82" s="172" t="s">
        <v>58</v>
      </c>
      <c r="C82" s="173"/>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ht="14.25">
      <c r="A83" s="27"/>
      <c r="B83" s="172" t="s">
        <v>59</v>
      </c>
      <c r="C83" s="173"/>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c r="A84" s="27"/>
      <c r="B84" s="170">
        <f>COUNTA(B72:C83)</f>
        <v>12</v>
      </c>
      <c r="C84" s="171"/>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174" t="s">
        <v>60</v>
      </c>
      <c r="C86" s="175"/>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ht="14.25">
      <c r="A87" s="28"/>
      <c r="B87" s="39"/>
      <c r="C87" s="40"/>
      <c r="D87" s="86"/>
      <c r="E87" s="86"/>
      <c r="F87" s="86"/>
      <c r="G87" s="87"/>
      <c r="H87" s="86"/>
      <c r="I87" s="87"/>
      <c r="J87" s="86"/>
      <c r="K87" s="87"/>
      <c r="L87" s="86"/>
      <c r="M87" s="87"/>
      <c r="N87" s="43"/>
      <c r="O87" s="52"/>
      <c r="P87" s="86"/>
      <c r="Q87" s="54"/>
      <c r="R87" s="16" t="b">
        <v>1</v>
      </c>
      <c r="S87" s="105"/>
      <c r="T87" s="105"/>
    </row>
    <row r="88" spans="1:4" ht="14.25">
      <c r="A88" s="75" t="str">
        <f>SheetNames!A9</f>
        <v>DC42</v>
      </c>
      <c r="D88" s="75"/>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Elsabe Rossouw</cp:lastModifiedBy>
  <cp:lastPrinted>2020-06-04T06:39:21Z</cp:lastPrinted>
  <dcterms:created xsi:type="dcterms:W3CDTF">2011-11-28T13:27:15Z</dcterms:created>
  <dcterms:modified xsi:type="dcterms:W3CDTF">2020-08-17T15:22:10Z</dcterms:modified>
  <cp:category/>
  <cp:version/>
  <cp:contentType/>
  <cp:contentStatus/>
</cp:coreProperties>
</file>